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255" windowHeight="7950" activeTab="1"/>
  </bookViews>
  <sheets>
    <sheet name="DUPLICATE" sheetId="32" r:id="rId1"/>
    <sheet name="Badampet FINAL" sheetId="36" r:id="rId2"/>
  </sheets>
  <externalReferences>
    <externalReference r:id="rId3"/>
  </externalReferences>
  <definedNames>
    <definedName name="_xlnm._FilterDatabase" localSheetId="1" hidden="1">'Badampet FINAL'!$A$3:$K$214</definedName>
    <definedName name="_xlnm._FilterDatabase" localSheetId="0" hidden="1">DUPLICATE!$A$2:$M$213</definedName>
    <definedName name="_xlnm.Print_Area" localSheetId="1">'Badampet FINAL'!$A$1:$J$300</definedName>
  </definedNames>
  <calcPr calcId="124519"/>
</workbook>
</file>

<file path=xl/calcChain.xml><?xml version="1.0" encoding="utf-8"?>
<calcChain xmlns="http://schemas.openxmlformats.org/spreadsheetml/2006/main">
  <c r="D5" i="36"/>
  <c r="J300" l="1"/>
  <c r="J299"/>
  <c r="J4" l="1"/>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E163"/>
  <c r="D163"/>
  <c r="E212"/>
  <c r="D212"/>
  <c r="E211"/>
  <c r="D211"/>
  <c r="E210"/>
  <c r="D210"/>
  <c r="E209"/>
  <c r="D209"/>
  <c r="E208"/>
  <c r="D208"/>
  <c r="E206"/>
  <c r="D206"/>
  <c r="E205"/>
  <c r="D205"/>
  <c r="E204"/>
  <c r="D204"/>
  <c r="E203"/>
  <c r="D203"/>
  <c r="E202"/>
  <c r="D202"/>
  <c r="E201"/>
  <c r="D201"/>
  <c r="E199"/>
  <c r="E196"/>
  <c r="D196"/>
  <c r="D198"/>
  <c r="E198"/>
  <c r="E197"/>
  <c r="D197"/>
  <c r="E195"/>
  <c r="D195"/>
  <c r="E96"/>
  <c r="E100"/>
  <c r="E104"/>
  <c r="E105"/>
  <c r="E127"/>
  <c r="E129"/>
  <c r="E130"/>
  <c r="E133"/>
  <c r="E134"/>
  <c r="E152"/>
  <c r="E161"/>
  <c r="E162"/>
  <c r="D96"/>
  <c r="D100"/>
  <c r="D104"/>
  <c r="D128"/>
  <c r="D130"/>
  <c r="D133"/>
  <c r="D162"/>
  <c r="F170" i="32"/>
  <c r="D119"/>
  <c r="D101" i="36" s="1"/>
  <c r="J298" l="1"/>
  <c r="F4" i="32"/>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6"/>
  <c r="F97"/>
  <c r="F98"/>
  <c r="F99"/>
  <c r="F100"/>
  <c r="F101"/>
  <c r="F102"/>
  <c r="F104"/>
  <c r="F105"/>
  <c r="F106"/>
  <c r="F107"/>
  <c r="F108"/>
  <c r="F109"/>
  <c r="F111"/>
  <c r="F112"/>
  <c r="F113"/>
  <c r="F114"/>
  <c r="F117"/>
  <c r="F119"/>
  <c r="F120"/>
  <c r="F121"/>
  <c r="F124"/>
  <c r="F125"/>
  <c r="F126"/>
  <c r="F127"/>
  <c r="F128"/>
  <c r="F129"/>
  <c r="F130"/>
  <c r="F131"/>
  <c r="F132"/>
  <c r="F133"/>
  <c r="F134"/>
  <c r="F135"/>
  <c r="F136"/>
  <c r="F137"/>
  <c r="F138"/>
  <c r="F139"/>
  <c r="F140"/>
  <c r="F141"/>
  <c r="F142"/>
  <c r="F143"/>
  <c r="F144"/>
  <c r="F145"/>
  <c r="F147"/>
  <c r="F148"/>
  <c r="F149"/>
  <c r="F150"/>
  <c r="F151"/>
  <c r="F152"/>
  <c r="F153"/>
  <c r="F154"/>
  <c r="F155"/>
  <c r="F156"/>
  <c r="F157"/>
  <c r="F158"/>
  <c r="F159"/>
  <c r="F160"/>
  <c r="F161"/>
  <c r="F162"/>
  <c r="F163"/>
  <c r="F164"/>
  <c r="F165"/>
  <c r="F166"/>
  <c r="F167"/>
  <c r="F168"/>
  <c r="F171"/>
  <c r="F173"/>
  <c r="F174"/>
  <c r="F175"/>
  <c r="F176"/>
  <c r="F177"/>
  <c r="F178"/>
  <c r="F179"/>
  <c r="F181"/>
  <c r="F182"/>
  <c r="F183"/>
  <c r="F184"/>
  <c r="F185"/>
  <c r="F186"/>
  <c r="F187"/>
  <c r="F188"/>
  <c r="F189"/>
  <c r="F190"/>
  <c r="F191"/>
  <c r="F192"/>
  <c r="F193"/>
  <c r="F194"/>
  <c r="F195"/>
  <c r="F196"/>
  <c r="F197"/>
  <c r="F198"/>
  <c r="F199"/>
  <c r="F200"/>
  <c r="F201"/>
  <c r="F202"/>
  <c r="F203"/>
  <c r="F204"/>
  <c r="F205"/>
  <c r="F206"/>
  <c r="F207"/>
  <c r="F208"/>
  <c r="F209"/>
  <c r="F210"/>
  <c r="F211"/>
  <c r="F212"/>
  <c r="F3"/>
  <c r="E4"/>
  <c r="E5" i="36" s="1"/>
  <c r="E5" i="32"/>
  <c r="E6" i="36" s="1"/>
  <c r="E6" i="32"/>
  <c r="E7" i="36" s="1"/>
  <c r="E7" i="32"/>
  <c r="E8" i="36" s="1"/>
  <c r="E8" i="32"/>
  <c r="E9" i="36" s="1"/>
  <c r="E9" i="32"/>
  <c r="E10" i="36" s="1"/>
  <c r="E10" i="32"/>
  <c r="E11" i="36" s="1"/>
  <c r="E11" i="32"/>
  <c r="E12" i="36" s="1"/>
  <c r="E12" i="32"/>
  <c r="E13" i="36" s="1"/>
  <c r="E13" i="32"/>
  <c r="E14" i="36" s="1"/>
  <c r="E14" i="32"/>
  <c r="E15" i="36" s="1"/>
  <c r="E15" i="32"/>
  <c r="E16" i="36" s="1"/>
  <c r="E16" i="32"/>
  <c r="E17"/>
  <c r="E18" i="36" s="1"/>
  <c r="E18" i="32"/>
  <c r="E19" i="36" s="1"/>
  <c r="E19" i="32"/>
  <c r="E20" i="36" s="1"/>
  <c r="E20" i="32"/>
  <c r="E21" i="36" s="1"/>
  <c r="E21" i="32"/>
  <c r="E22" i="36" s="1"/>
  <c r="E22" i="32"/>
  <c r="E23" i="36" s="1"/>
  <c r="E23" i="32"/>
  <c r="E24" i="36" s="1"/>
  <c r="E24" i="32"/>
  <c r="E25" i="36" s="1"/>
  <c r="E25" i="32"/>
  <c r="E26" i="36" s="1"/>
  <c r="E26" i="32"/>
  <c r="E27" i="36" s="1"/>
  <c r="E27" i="32"/>
  <c r="E28" i="36" s="1"/>
  <c r="E28" i="32"/>
  <c r="E29" i="36" s="1"/>
  <c r="E29" i="32"/>
  <c r="E30" i="36" s="1"/>
  <c r="E30" i="32"/>
  <c r="E31" i="36" s="1"/>
  <c r="E31" i="32"/>
  <c r="E32" i="36" s="1"/>
  <c r="E32" i="32"/>
  <c r="E33" i="36" s="1"/>
  <c r="E33" i="32"/>
  <c r="E34" i="36" s="1"/>
  <c r="E34" i="32"/>
  <c r="E35" i="36" s="1"/>
  <c r="E35" i="32"/>
  <c r="E36" i="36" s="1"/>
  <c r="E36" i="32"/>
  <c r="E37" i="36" s="1"/>
  <c r="E37" i="32"/>
  <c r="E38" i="36" s="1"/>
  <c r="E38" i="32"/>
  <c r="E39" i="36" s="1"/>
  <c r="E39" i="32"/>
  <c r="E40" i="36" s="1"/>
  <c r="E40" i="32"/>
  <c r="E41" i="36" s="1"/>
  <c r="E41" i="32"/>
  <c r="E42" i="36" s="1"/>
  <c r="E42" i="32"/>
  <c r="E43" i="36" s="1"/>
  <c r="E43" i="32"/>
  <c r="E44" i="36" s="1"/>
  <c r="E44" i="32"/>
  <c r="E45" i="36" s="1"/>
  <c r="E45" i="32"/>
  <c r="E46" i="36" s="1"/>
  <c r="E46" i="32"/>
  <c r="E47" i="36" s="1"/>
  <c r="E47" i="32"/>
  <c r="E48" i="36" s="1"/>
  <c r="E48" i="32"/>
  <c r="E49" i="36" s="1"/>
  <c r="E49" i="32"/>
  <c r="E50" i="36" s="1"/>
  <c r="E50" i="32"/>
  <c r="E51" i="36" s="1"/>
  <c r="E51" i="32"/>
  <c r="E52" i="36" s="1"/>
  <c r="E52" i="32"/>
  <c r="E53" i="36" s="1"/>
  <c r="E53" i="32"/>
  <c r="E54" i="36" s="1"/>
  <c r="E54" i="32"/>
  <c r="E55" i="36" s="1"/>
  <c r="E55" i="32"/>
  <c r="E56" i="36" s="1"/>
  <c r="E56" i="32"/>
  <c r="E57" i="36" s="1"/>
  <c r="E57" i="32"/>
  <c r="E58" i="36" s="1"/>
  <c r="E58" i="32"/>
  <c r="E59" i="36" s="1"/>
  <c r="E59" i="32"/>
  <c r="E60" i="36" s="1"/>
  <c r="E60" i="32"/>
  <c r="E61" i="36" s="1"/>
  <c r="E61" i="32"/>
  <c r="E62" i="36" s="1"/>
  <c r="E62" i="32"/>
  <c r="E63" i="36" s="1"/>
  <c r="E63" i="32"/>
  <c r="E64" i="36" s="1"/>
  <c r="E64" i="32"/>
  <c r="E65" i="36" s="1"/>
  <c r="E65" i="32"/>
  <c r="E66" i="36" s="1"/>
  <c r="E66" i="32"/>
  <c r="E67" i="36" s="1"/>
  <c r="E67" i="32"/>
  <c r="E68" i="36" s="1"/>
  <c r="E68" i="32"/>
  <c r="E69" i="36" s="1"/>
  <c r="E69" i="32"/>
  <c r="E70" i="36" s="1"/>
  <c r="E70" i="32"/>
  <c r="E71" i="36" s="1"/>
  <c r="E71" i="32"/>
  <c r="E72" i="36" s="1"/>
  <c r="E72" i="32"/>
  <c r="E73" i="36" s="1"/>
  <c r="E73" i="32"/>
  <c r="E74" i="36" s="1"/>
  <c r="E74" i="32"/>
  <c r="E75" i="36" s="1"/>
  <c r="E75" i="32"/>
  <c r="E76" i="36" s="1"/>
  <c r="E76" i="32"/>
  <c r="E77" i="36" s="1"/>
  <c r="E77" i="32"/>
  <c r="E78" i="36" s="1"/>
  <c r="E78" i="32"/>
  <c r="E79" i="36" s="1"/>
  <c r="E79" i="32"/>
  <c r="E80" i="36" s="1"/>
  <c r="E80" i="32"/>
  <c r="E81" i="36" s="1"/>
  <c r="E81" i="32"/>
  <c r="E82" i="36" s="1"/>
  <c r="E82" i="32"/>
  <c r="E83" i="36" s="1"/>
  <c r="E83" i="32"/>
  <c r="E84" i="36" s="1"/>
  <c r="E84" i="32"/>
  <c r="E85" i="36" s="1"/>
  <c r="E85" i="32"/>
  <c r="E86" i="36" s="1"/>
  <c r="E86" i="32"/>
  <c r="E87" i="36" s="1"/>
  <c r="E87" i="32"/>
  <c r="E88" i="36" s="1"/>
  <c r="E88" i="32"/>
  <c r="E89" i="36" s="1"/>
  <c r="E89" i="32"/>
  <c r="E90" i="36" s="1"/>
  <c r="E90" i="32"/>
  <c r="E91" i="36" s="1"/>
  <c r="E91" i="32"/>
  <c r="E92" i="36" s="1"/>
  <c r="E92" i="32"/>
  <c r="E93" i="36" s="1"/>
  <c r="E93" i="32"/>
  <c r="E94" i="36" s="1"/>
  <c r="E94" i="32"/>
  <c r="E95" i="36" s="1"/>
  <c r="E96" i="32"/>
  <c r="E97" i="36" s="1"/>
  <c r="E97" i="32"/>
  <c r="E98" i="36" s="1"/>
  <c r="E98" i="32"/>
  <c r="E99"/>
  <c r="E100"/>
  <c r="E101"/>
  <c r="E102"/>
  <c r="E104"/>
  <c r="E105"/>
  <c r="E106"/>
  <c r="E107"/>
  <c r="E108"/>
  <c r="E109"/>
  <c r="E111"/>
  <c r="E112"/>
  <c r="E113"/>
  <c r="E114"/>
  <c r="E117"/>
  <c r="E119"/>
  <c r="E101" i="36" s="1"/>
  <c r="E120" i="32"/>
  <c r="E102" i="36" s="1"/>
  <c r="E121" i="32"/>
  <c r="E124"/>
  <c r="E125"/>
  <c r="E126"/>
  <c r="E127"/>
  <c r="E128"/>
  <c r="E109" i="36" s="1"/>
  <c r="E129" i="32"/>
  <c r="E130"/>
  <c r="E111" i="36" s="1"/>
  <c r="E131" i="32"/>
  <c r="E132"/>
  <c r="E133"/>
  <c r="E134"/>
  <c r="E135"/>
  <c r="E136"/>
  <c r="E137"/>
  <c r="E138"/>
  <c r="E139"/>
  <c r="E140"/>
  <c r="E141"/>
  <c r="E142"/>
  <c r="E143"/>
  <c r="E144"/>
  <c r="E145"/>
  <c r="E147"/>
  <c r="E148"/>
  <c r="E149"/>
  <c r="E150"/>
  <c r="E151"/>
  <c r="E152"/>
  <c r="E153"/>
  <c r="E154"/>
  <c r="E155"/>
  <c r="E156"/>
  <c r="E157"/>
  <c r="E158"/>
  <c r="E159"/>
  <c r="E160"/>
  <c r="E161"/>
  <c r="E162"/>
  <c r="E163"/>
  <c r="E164"/>
  <c r="E165" i="36" s="1"/>
  <c r="E165" i="32"/>
  <c r="E166"/>
  <c r="E149" i="36" s="1"/>
  <c r="E167" i="32"/>
  <c r="E170"/>
  <c r="E171"/>
  <c r="E173"/>
  <c r="E174"/>
  <c r="E175"/>
  <c r="E176"/>
  <c r="E137" i="36" s="1"/>
  <c r="E177" i="32"/>
  <c r="E138" i="36" s="1"/>
  <c r="E178" i="32"/>
  <c r="E139" i="36" s="1"/>
  <c r="E179" i="32"/>
  <c r="E140" i="36" s="1"/>
  <c r="E181" i="32"/>
  <c r="E141" i="36" s="1"/>
  <c r="E182" i="32"/>
  <c r="E183"/>
  <c r="E184"/>
  <c r="E185"/>
  <c r="E186"/>
  <c r="E187"/>
  <c r="E188"/>
  <c r="E189"/>
  <c r="E190"/>
  <c r="E191"/>
  <c r="E192"/>
  <c r="E193"/>
  <c r="E194"/>
  <c r="E195"/>
  <c r="E196"/>
  <c r="E197"/>
  <c r="E198"/>
  <c r="E199"/>
  <c r="E200"/>
  <c r="E201"/>
  <c r="E202"/>
  <c r="E203"/>
  <c r="E204"/>
  <c r="E205"/>
  <c r="E206"/>
  <c r="E207"/>
  <c r="E208"/>
  <c r="E209"/>
  <c r="E210"/>
  <c r="E192" i="36" s="1"/>
  <c r="E211" i="32"/>
  <c r="E212"/>
  <c r="E3"/>
  <c r="E4" i="36" s="1"/>
  <c r="D4" i="32"/>
  <c r="D5"/>
  <c r="D6"/>
  <c r="D7" i="36" s="1"/>
  <c r="D7" i="32"/>
  <c r="D8" i="36" s="1"/>
  <c r="D8" i="32"/>
  <c r="D9" i="36" s="1"/>
  <c r="D9" i="32"/>
  <c r="D10" i="36" s="1"/>
  <c r="D10" i="32"/>
  <c r="D11" i="36" s="1"/>
  <c r="D11" i="32"/>
  <c r="D12" i="36" s="1"/>
  <c r="D12" i="32"/>
  <c r="D13" i="36" s="1"/>
  <c r="D13" i="32"/>
  <c r="D14" i="36" s="1"/>
  <c r="D14" i="32"/>
  <c r="D15" i="36" s="1"/>
  <c r="D15" i="32"/>
  <c r="D16" i="36" s="1"/>
  <c r="D16" i="32"/>
  <c r="D17" i="36" s="1"/>
  <c r="D17" i="32"/>
  <c r="D18" i="36" s="1"/>
  <c r="D18" i="32"/>
  <c r="D19" i="36" s="1"/>
  <c r="D19" i="32"/>
  <c r="D20" i="36" s="1"/>
  <c r="D20" i="32"/>
  <c r="D21" i="36" s="1"/>
  <c r="D21" i="32"/>
  <c r="D22" i="36" s="1"/>
  <c r="D22" i="32"/>
  <c r="D23" i="36" s="1"/>
  <c r="D23" i="32"/>
  <c r="D24" i="36" s="1"/>
  <c r="D24" i="32"/>
  <c r="D25" i="36" s="1"/>
  <c r="D25" i="32"/>
  <c r="D26" i="36" s="1"/>
  <c r="D26" i="32"/>
  <c r="D27" i="36" s="1"/>
  <c r="D27" i="32"/>
  <c r="D28" i="36" s="1"/>
  <c r="D28" i="32"/>
  <c r="D29" i="36" s="1"/>
  <c r="D29" i="32"/>
  <c r="D30" i="36" s="1"/>
  <c r="D30" i="32"/>
  <c r="D31" i="36" s="1"/>
  <c r="D31" i="32"/>
  <c r="D32" i="36" s="1"/>
  <c r="D32" i="32"/>
  <c r="D33" i="36" s="1"/>
  <c r="D33" i="32"/>
  <c r="D34" i="36" s="1"/>
  <c r="D34" i="32"/>
  <c r="D35" i="36" s="1"/>
  <c r="D35" i="32"/>
  <c r="D36" i="36" s="1"/>
  <c r="D36" i="32"/>
  <c r="D37" i="36" s="1"/>
  <c r="D37" i="32"/>
  <c r="D38" i="36" s="1"/>
  <c r="D38" i="32"/>
  <c r="D39" i="36" s="1"/>
  <c r="D39" i="32"/>
  <c r="D40" i="36" s="1"/>
  <c r="D40" i="32"/>
  <c r="D41" i="36" s="1"/>
  <c r="D41" i="32"/>
  <c r="D42" i="36" s="1"/>
  <c r="D42" i="32"/>
  <c r="D43" i="36" s="1"/>
  <c r="D43" i="32"/>
  <c r="D44" i="36" s="1"/>
  <c r="D44" i="32"/>
  <c r="D45" i="36" s="1"/>
  <c r="D45" i="32"/>
  <c r="D46" i="36" s="1"/>
  <c r="D46" i="32"/>
  <c r="D47" i="36" s="1"/>
  <c r="D47" i="32"/>
  <c r="D48" i="36" s="1"/>
  <c r="D48" i="32"/>
  <c r="D49" i="36" s="1"/>
  <c r="D49" i="32"/>
  <c r="D50" i="36" s="1"/>
  <c r="D50" i="32"/>
  <c r="D51" i="36" s="1"/>
  <c r="D51" i="32"/>
  <c r="D52" i="36" s="1"/>
  <c r="D52" i="32"/>
  <c r="D53" i="36" s="1"/>
  <c r="D53" i="32"/>
  <c r="D54" i="36" s="1"/>
  <c r="D54" i="32"/>
  <c r="D55" i="36" s="1"/>
  <c r="D55" i="32"/>
  <c r="D56" i="36" s="1"/>
  <c r="D56" i="32"/>
  <c r="D57" i="36" s="1"/>
  <c r="D57" i="32"/>
  <c r="D58" i="36" s="1"/>
  <c r="D58" i="32"/>
  <c r="D59" i="36" s="1"/>
  <c r="D59" i="32"/>
  <c r="D60" i="36" s="1"/>
  <c r="D60" i="32"/>
  <c r="D61" i="36" s="1"/>
  <c r="D61" i="32"/>
  <c r="D62" i="36" s="1"/>
  <c r="D62" i="32"/>
  <c r="D63" i="36" s="1"/>
  <c r="D63" i="32"/>
  <c r="D64" i="36" s="1"/>
  <c r="D64" i="32"/>
  <c r="D65" i="36" s="1"/>
  <c r="D65" i="32"/>
  <c r="D66" i="36" s="1"/>
  <c r="D66" i="32"/>
  <c r="D67" i="36" s="1"/>
  <c r="D67" i="32"/>
  <c r="D68" i="36" s="1"/>
  <c r="D68" i="32"/>
  <c r="D69" i="36" s="1"/>
  <c r="D69" i="32"/>
  <c r="D70" i="36" s="1"/>
  <c r="D70" i="32"/>
  <c r="D71" i="36" s="1"/>
  <c r="D71" i="32"/>
  <c r="D72" i="36" s="1"/>
  <c r="D72" i="32"/>
  <c r="D73" i="36" s="1"/>
  <c r="D73" i="32"/>
  <c r="D74" i="36" s="1"/>
  <c r="D74" i="32"/>
  <c r="D75" i="36" s="1"/>
  <c r="D75" i="32"/>
  <c r="D76" i="36" s="1"/>
  <c r="D76" i="32"/>
  <c r="D77" i="36" s="1"/>
  <c r="D77" i="32"/>
  <c r="D78" i="36" s="1"/>
  <c r="D78" i="32"/>
  <c r="D79" i="36" s="1"/>
  <c r="D79" i="32"/>
  <c r="D80" i="36" s="1"/>
  <c r="D80" i="32"/>
  <c r="D81" i="36" s="1"/>
  <c r="D81" i="32"/>
  <c r="D82" i="36" s="1"/>
  <c r="D82" i="32"/>
  <c r="D83" i="36" s="1"/>
  <c r="D83" i="32"/>
  <c r="D84" i="36" s="1"/>
  <c r="D84" i="32"/>
  <c r="D85" i="36" s="1"/>
  <c r="D85" i="32"/>
  <c r="D86" i="36" s="1"/>
  <c r="D86" i="32"/>
  <c r="D87" i="36" s="1"/>
  <c r="D87" i="32"/>
  <c r="D88" i="36" s="1"/>
  <c r="D88" i="32"/>
  <c r="D89" i="36" s="1"/>
  <c r="D89" i="32"/>
  <c r="D90" i="36" s="1"/>
  <c r="D90" i="32"/>
  <c r="D91" i="36" s="1"/>
  <c r="D91" i="32"/>
  <c r="D92" i="36" s="1"/>
  <c r="D92" i="32"/>
  <c r="D93" i="36" s="1"/>
  <c r="D93" i="32"/>
  <c r="D94" i="36" s="1"/>
  <c r="D94" i="32"/>
  <c r="D95" i="36" s="1"/>
  <c r="D96" i="32"/>
  <c r="D97" i="36" s="1"/>
  <c r="D97" i="32"/>
  <c r="D98" i="36" s="1"/>
  <c r="D98" i="32"/>
  <c r="D99"/>
  <c r="D100"/>
  <c r="D101"/>
  <c r="D102"/>
  <c r="D104"/>
  <c r="D105"/>
  <c r="D106"/>
  <c r="D107"/>
  <c r="D108"/>
  <c r="D109"/>
  <c r="D111"/>
  <c r="D112"/>
  <c r="D113"/>
  <c r="D114"/>
  <c r="D117"/>
  <c r="D99" i="36" s="1"/>
  <c r="D120" i="32"/>
  <c r="D102" i="36" s="1"/>
  <c r="D121" i="32"/>
  <c r="D103" i="36" s="1"/>
  <c r="D124" i="32"/>
  <c r="D105" i="36" s="1"/>
  <c r="D125" i="32"/>
  <c r="D106" i="36" s="1"/>
  <c r="D126" i="32"/>
  <c r="D107" i="36" s="1"/>
  <c r="D127" i="32"/>
  <c r="D108" i="36" s="1"/>
  <c r="D128" i="32"/>
  <c r="D129"/>
  <c r="D110" i="36" s="1"/>
  <c r="D130" i="32"/>
  <c r="D111" i="36" s="1"/>
  <c r="D131" i="32"/>
  <c r="D112" i="36" s="1"/>
  <c r="D132" i="32"/>
  <c r="D113" i="36" s="1"/>
  <c r="D133" i="32"/>
  <c r="D114" i="36" s="1"/>
  <c r="D134" i="32"/>
  <c r="D115" i="36" s="1"/>
  <c r="D135" i="32"/>
  <c r="D116" i="36" s="1"/>
  <c r="D136" i="32"/>
  <c r="D117" i="36" s="1"/>
  <c r="D137" i="32"/>
  <c r="D118" i="36" s="1"/>
  <c r="D138" i="32"/>
  <c r="D119" i="36" s="1"/>
  <c r="D139" i="32"/>
  <c r="D120" i="36" s="1"/>
  <c r="D140" i="32"/>
  <c r="D121" i="36" s="1"/>
  <c r="D141" i="32"/>
  <c r="D122" i="36" s="1"/>
  <c r="D142" i="32"/>
  <c r="D123" i="36" s="1"/>
  <c r="D143" i="32"/>
  <c r="D124" i="36" s="1"/>
  <c r="D144" i="32"/>
  <c r="D125" i="36" s="1"/>
  <c r="D145" i="32"/>
  <c r="D126" i="36" s="1"/>
  <c r="D147" i="32"/>
  <c r="D148"/>
  <c r="D131" i="36" s="1"/>
  <c r="D149" i="32"/>
  <c r="D132" i="36" s="1"/>
  <c r="D150" i="32"/>
  <c r="D136" i="36" s="1"/>
  <c r="D151" i="32"/>
  <c r="D134" i="36" s="1"/>
  <c r="D152" i="32"/>
  <c r="D153"/>
  <c r="D141" i="36" s="1"/>
  <c r="D154" i="32"/>
  <c r="D142" i="36" s="1"/>
  <c r="D155" i="32"/>
  <c r="D143" i="36" s="1"/>
  <c r="D156" i="32"/>
  <c r="D146" i="36" s="1"/>
  <c r="D157" i="32"/>
  <c r="D151" i="36" s="1"/>
  <c r="D158" i="32"/>
  <c r="D152" i="36" s="1"/>
  <c r="D159" i="32"/>
  <c r="D155" i="36" s="1"/>
  <c r="D160" i="32"/>
  <c r="D156" i="36" s="1"/>
  <c r="D161" i="32"/>
  <c r="D159" i="36" s="1"/>
  <c r="D162" i="32"/>
  <c r="D160" i="36" s="1"/>
  <c r="D163" i="32"/>
  <c r="D164"/>
  <c r="D165"/>
  <c r="D166"/>
  <c r="D167"/>
  <c r="D168"/>
  <c r="D129" i="36" s="1"/>
  <c r="D170" i="32"/>
  <c r="D164" i="36" s="1"/>
  <c r="D171" i="32"/>
  <c r="D165" i="36" s="1"/>
  <c r="D173" i="32"/>
  <c r="D167" i="36" s="1"/>
  <c r="D174" i="32"/>
  <c r="D135" i="36" s="1"/>
  <c r="D175" i="32"/>
  <c r="D166" i="36" s="1"/>
  <c r="D176" i="32"/>
  <c r="D137" i="36" s="1"/>
  <c r="D177" i="32"/>
  <c r="D178"/>
  <c r="D179"/>
  <c r="D140" i="36" s="1"/>
  <c r="D181" i="32"/>
  <c r="D169" i="36" s="1"/>
  <c r="D182" i="32"/>
  <c r="D170" i="36" s="1"/>
  <c r="D183" i="32"/>
  <c r="D171" i="36" s="1"/>
  <c r="D184" i="32"/>
  <c r="D144" i="36" s="1"/>
  <c r="D185" i="32"/>
  <c r="D145" i="36" s="1"/>
  <c r="D186" i="32"/>
  <c r="D172" i="36" s="1"/>
  <c r="D187" i="32"/>
  <c r="D147" i="36" s="1"/>
  <c r="D188" i="32"/>
  <c r="D148" i="36" s="1"/>
  <c r="D189" i="32"/>
  <c r="D149" i="36" s="1"/>
  <c r="D190" i="32"/>
  <c r="D150" i="36" s="1"/>
  <c r="D191" i="32"/>
  <c r="D173" i="36" s="1"/>
  <c r="D192" i="32"/>
  <c r="D174" i="36" s="1"/>
  <c r="D193" i="32"/>
  <c r="D153" i="36" s="1"/>
  <c r="D194" i="32"/>
  <c r="D154" i="36" s="1"/>
  <c r="D195" i="32"/>
  <c r="D175" i="36" s="1"/>
  <c r="D196" i="32"/>
  <c r="D176" i="36" s="1"/>
  <c r="D197" i="32"/>
  <c r="D157" i="36" s="1"/>
  <c r="D198" i="32"/>
  <c r="D158" i="36" s="1"/>
  <c r="D199" i="32"/>
  <c r="D177" i="36" s="1"/>
  <c r="D200" i="32"/>
  <c r="D178" i="36" s="1"/>
  <c r="D201" i="32"/>
  <c r="D161" i="36" s="1"/>
  <c r="D202" i="32"/>
  <c r="D184" i="36" s="1"/>
  <c r="D203" i="32"/>
  <c r="D185" i="36" s="1"/>
  <c r="D204" i="32"/>
  <c r="D186" i="36" s="1"/>
  <c r="D205" i="32"/>
  <c r="D187" i="36" s="1"/>
  <c r="D206" i="32"/>
  <c r="D188" i="36" s="1"/>
  <c r="D207" i="32"/>
  <c r="D189" i="36" s="1"/>
  <c r="D208" i="32"/>
  <c r="D190" i="36" s="1"/>
  <c r="D209" i="32"/>
  <c r="D191" i="36" s="1"/>
  <c r="D210" i="32"/>
  <c r="D211"/>
  <c r="D193" i="36" s="1"/>
  <c r="D212" i="32"/>
  <c r="D194" i="36" s="1"/>
  <c r="D3" i="32"/>
  <c r="D4" i="36" s="1"/>
  <c r="D192" l="1"/>
  <c r="D181"/>
  <c r="E145"/>
  <c r="E144"/>
  <c r="E121"/>
  <c r="E120"/>
  <c r="E107"/>
  <c r="E113"/>
  <c r="E103"/>
  <c r="E154"/>
  <c r="E153"/>
  <c r="E167"/>
  <c r="E193"/>
  <c r="E184"/>
  <c r="E191"/>
  <c r="E179"/>
  <c r="E189"/>
  <c r="E174"/>
  <c r="E194"/>
  <c r="E115"/>
  <c r="E114"/>
  <c r="E116"/>
  <c r="E106"/>
  <c r="E112"/>
  <c r="E185"/>
  <c r="E166"/>
  <c r="E164"/>
  <c r="E190"/>
  <c r="E173"/>
  <c r="E156"/>
  <c r="E155"/>
  <c r="E160"/>
  <c r="E159"/>
  <c r="E169"/>
  <c r="E183"/>
  <c r="E182"/>
  <c r="E188"/>
  <c r="E187"/>
  <c r="E186"/>
  <c r="E150"/>
  <c r="E131"/>
  <c r="E135"/>
  <c r="E125"/>
  <c r="E124"/>
  <c r="E123"/>
  <c r="E122"/>
  <c r="E108"/>
  <c r="E158"/>
  <c r="E157"/>
  <c r="E132"/>
  <c r="E136"/>
  <c r="E151"/>
  <c r="E99"/>
  <c r="E110"/>
  <c r="E142"/>
  <c r="E146"/>
  <c r="E143"/>
  <c r="E126"/>
  <c r="E128"/>
  <c r="E148"/>
  <c r="E147"/>
</calcChain>
</file>

<file path=xl/sharedStrings.xml><?xml version="1.0" encoding="utf-8"?>
<sst xmlns="http://schemas.openxmlformats.org/spreadsheetml/2006/main" count="1651" uniqueCount="529">
  <si>
    <t>EA</t>
  </si>
  <si>
    <t>KG</t>
  </si>
  <si>
    <t>M</t>
  </si>
  <si>
    <t>SET</t>
  </si>
  <si>
    <t>M3</t>
  </si>
  <si>
    <t>Erection of 11kv VCB</t>
  </si>
  <si>
    <t>ERECT. OF LINES-Providing of earthing</t>
  </si>
  <si>
    <t>SWR20308</t>
  </si>
  <si>
    <t>LOADING of 33 KV AB SWCH Con 400/800 A</t>
  </si>
  <si>
    <t>SWR10978</t>
  </si>
  <si>
    <t>EXCAVATION OF PIT (2.6" x 2.6" x 5.0')</t>
  </si>
  <si>
    <t>Mass concreting of supports incl. cement</t>
  </si>
  <si>
    <t>S-GI Bolts &amp; Nuts,Washers etc.,</t>
  </si>
  <si>
    <t>SubTrnsprt 9M PSCC Pole incl. L&amp;UL&lt;10KM</t>
  </si>
  <si>
    <t>Transport of Cond Drum,VCBs upto 10Km</t>
  </si>
  <si>
    <t>TRANSPORT OF STEEL MATERIAL 30 TO 50KM</t>
  </si>
  <si>
    <t>UNLOADING of 33 KV Metal parts-bagof 25</t>
  </si>
  <si>
    <t>SWR10105</t>
  </si>
  <si>
    <t>SWR10343</t>
  </si>
  <si>
    <t>SWR10356</t>
  </si>
  <si>
    <t>SWR11890</t>
  </si>
  <si>
    <t>Coping &amp; Muffing-Iron Pole</t>
  </si>
  <si>
    <t>SWR11331</t>
  </si>
  <si>
    <t>Paint-9.1M PSCC Poles as desc SSR</t>
  </si>
  <si>
    <t>SWR11889</t>
  </si>
  <si>
    <t>Fabr &amp; Erect-MS Chnl 100x50mm for SS Bay</t>
  </si>
  <si>
    <t>TO</t>
  </si>
  <si>
    <t>SWR10404</t>
  </si>
  <si>
    <t>Stringing of bus with panther conductor</t>
  </si>
  <si>
    <t>SWR10392</t>
  </si>
  <si>
    <t>SWR10393</t>
  </si>
  <si>
    <t>SWR21240</t>
  </si>
  <si>
    <t>Hoisting post ins&amp;hrd wr 1panther 33kv</t>
  </si>
  <si>
    <t>SWR21241</t>
  </si>
  <si>
    <t>Hoisting post ins&amp;hrd wr 1panther 11kv</t>
  </si>
  <si>
    <t>SWR10881</t>
  </si>
  <si>
    <t>Painting AB switch OP rods with PO red</t>
  </si>
  <si>
    <t>SWR23224</t>
  </si>
  <si>
    <t>SWR10461</t>
  </si>
  <si>
    <t>SWR10396</t>
  </si>
  <si>
    <t>SWR10397</t>
  </si>
  <si>
    <t>SWR10398</t>
  </si>
  <si>
    <t>SMR11482</t>
  </si>
  <si>
    <t>SWR10357</t>
  </si>
  <si>
    <t>SWR10920</t>
  </si>
  <si>
    <t>RMT</t>
  </si>
  <si>
    <t>SWR10919</t>
  </si>
  <si>
    <t>Earthing for raisers of SS Flat 50x6 mm.</t>
  </si>
  <si>
    <t>SMR40033</t>
  </si>
  <si>
    <t>SupCU Flexi jumper for Power T/F Neutral</t>
  </si>
  <si>
    <t>SWR11771</t>
  </si>
  <si>
    <t>Erect-24V Batery with Chrgr incl grot-SS</t>
  </si>
  <si>
    <t>SWR10463</t>
  </si>
  <si>
    <t>Erection of Three Phase DTRs</t>
  </si>
  <si>
    <t>SWR10674</t>
  </si>
  <si>
    <t>SMR40045</t>
  </si>
  <si>
    <t>Supply of AC Supply panel complete</t>
  </si>
  <si>
    <t>SMR40044</t>
  </si>
  <si>
    <t>Supply of DC Anunc.relay panel 8 feeders</t>
  </si>
  <si>
    <t>SWR20025</t>
  </si>
  <si>
    <t>33/11kv S.S Erection of AC&amp;DC Panel</t>
  </si>
  <si>
    <t>SWR10342</t>
  </si>
  <si>
    <t>SWR10956</t>
  </si>
  <si>
    <t>Fixing of LED/Metal halide complete.</t>
  </si>
  <si>
    <t>SWR20028</t>
  </si>
  <si>
    <t>SMR40088</t>
  </si>
  <si>
    <t>Sup Fire Buckets Stand with Buckets</t>
  </si>
  <si>
    <t>SMR40087</t>
  </si>
  <si>
    <t>Sup TrollyMounted Co2 Cylinders(IS-2878)</t>
  </si>
  <si>
    <t>SWR11895</t>
  </si>
  <si>
    <t>S&amp;F-33/11KV SS Feeder Indicator Board</t>
  </si>
  <si>
    <t>SWR20032</t>
  </si>
  <si>
    <t>Sup &amp;fix of board ind Switchyard layout</t>
  </si>
  <si>
    <t>SMR40086</t>
  </si>
  <si>
    <t>SMR40076</t>
  </si>
  <si>
    <t>Supply of Digital clamp meter.</t>
  </si>
  <si>
    <t>SMR40064</t>
  </si>
  <si>
    <t>Sup Rechargeable LED torch light.</t>
  </si>
  <si>
    <t>SMR40063</t>
  </si>
  <si>
    <t>SupTaparia Tool kit complete as per Spec</t>
  </si>
  <si>
    <t>SWR22090</t>
  </si>
  <si>
    <t>Sup&amp; fix safety inst/SS Op. inst board</t>
  </si>
  <si>
    <t>SMR11598</t>
  </si>
  <si>
    <t>S-25W LED fixture set</t>
  </si>
  <si>
    <t>SMR12378</t>
  </si>
  <si>
    <t>S-10ft Aluminium Ladder</t>
  </si>
  <si>
    <t>SMR40075</t>
  </si>
  <si>
    <t>Supply of Earth megger (1000v)</t>
  </si>
  <si>
    <t>SMR11599</t>
  </si>
  <si>
    <t>SMR11488</t>
  </si>
  <si>
    <t>SMR11591</t>
  </si>
  <si>
    <t>S-Al. alloy three bolted PG clamps 800A</t>
  </si>
  <si>
    <t>SWR20029</t>
  </si>
  <si>
    <t>33/11kv S.S laying of 2/4core for light</t>
  </si>
  <si>
    <t>SWR20307</t>
  </si>
  <si>
    <t>SubTrnsprt 8M PSCC Pole incl. L&amp;UL&lt;10KM</t>
  </si>
  <si>
    <t>SWR11860</t>
  </si>
  <si>
    <t>SWR10150</t>
  </si>
  <si>
    <t>SWR10206</t>
  </si>
  <si>
    <t>SWR10524</t>
  </si>
  <si>
    <t>SWR11220</t>
  </si>
  <si>
    <t>Load-Unwinding Panther conductor</t>
  </si>
  <si>
    <t>SWR11221</t>
  </si>
  <si>
    <t>Unload-Unwinding Panther conductor</t>
  </si>
  <si>
    <t>SWR12416</t>
  </si>
  <si>
    <t>SWR10631</t>
  </si>
  <si>
    <t>SWR10618</t>
  </si>
  <si>
    <t>BAG</t>
  </si>
  <si>
    <t>SWR10632</t>
  </si>
  <si>
    <t>SWR10212</t>
  </si>
  <si>
    <t>LOADING of 11kv Pin/Post/Solid Core Insu</t>
  </si>
  <si>
    <t>SWR10530</t>
  </si>
  <si>
    <t>SWR11701</t>
  </si>
  <si>
    <t>Load-PVC Control Cable 10C</t>
  </si>
  <si>
    <t>SWR11712</t>
  </si>
  <si>
    <t>UnLoad-PVC Control Cable 10C</t>
  </si>
  <si>
    <t>SWR11691</t>
  </si>
  <si>
    <t>Load-3Ph 25KVA DTR</t>
  </si>
  <si>
    <t>SWR11692</t>
  </si>
  <si>
    <t>UnLoad-3Ph 25KVA DTR</t>
  </si>
  <si>
    <t>SWR10200</t>
  </si>
  <si>
    <t>SWR10266</t>
  </si>
  <si>
    <t>SWR10584</t>
  </si>
  <si>
    <t>SWR10265</t>
  </si>
  <si>
    <t>SWR10583</t>
  </si>
  <si>
    <t>SWR10264</t>
  </si>
  <si>
    <t>SWR10582</t>
  </si>
  <si>
    <t>SWR10239</t>
  </si>
  <si>
    <t>SWR10557</t>
  </si>
  <si>
    <t>UNLOADING of 33 KV AB SWCH Con 400/800 A</t>
  </si>
  <si>
    <t>SWR10238</t>
  </si>
  <si>
    <t>LOADING of 11 KV AB SWCH Con 200/400 A</t>
  </si>
  <si>
    <t>SWR10556</t>
  </si>
  <si>
    <t>UNLOADING of 11 KV AB SWCH Con 200/400 A</t>
  </si>
  <si>
    <t>SWR11224</t>
  </si>
  <si>
    <t>Load/Unload-12V/24V Battery Set</t>
  </si>
  <si>
    <t>SWR10402</t>
  </si>
  <si>
    <t>SWR10518</t>
  </si>
  <si>
    <t>SMR11608</t>
  </si>
  <si>
    <t>SWR10395</t>
  </si>
  <si>
    <t>ERECTION OF LINES-Erection of 9.1M Pole</t>
  </si>
  <si>
    <t>SWR11180</t>
  </si>
  <si>
    <t>SubTrnsprt 11M PSCC Pole incl. L&amp;UL&lt;10KM</t>
  </si>
  <si>
    <t>SWR10354</t>
  </si>
  <si>
    <t>Assembly and erection of Stay set 33kv</t>
  </si>
  <si>
    <t>SWR10353</t>
  </si>
  <si>
    <t>Assembly and erection of Stay set11kv&amp;LT</t>
  </si>
  <si>
    <t>ERECTION OF LINES-Erection of 8M Pole</t>
  </si>
  <si>
    <t>SWR12402</t>
  </si>
  <si>
    <t>SWR11742</t>
  </si>
  <si>
    <t>S&amp;E-400A 11KV ABSwth Conv 1ph(1/3) in SS</t>
  </si>
  <si>
    <t>SWR20685</t>
  </si>
  <si>
    <t>Cement concrete with 40MM metal VCB plin</t>
  </si>
  <si>
    <t>SMR11607</t>
  </si>
  <si>
    <t>S-33KV HG Fuse Set excl Ins &amp; Chnl</t>
  </si>
  <si>
    <t>SWR10394</t>
  </si>
  <si>
    <t>S-11KV HG Fuse Set</t>
  </si>
  <si>
    <t>SWR11474</t>
  </si>
  <si>
    <t>Laying-4 core cable</t>
  </si>
  <si>
    <t>SWR20526</t>
  </si>
  <si>
    <t>Supply &amp; fixing of marshall box</t>
  </si>
  <si>
    <r>
      <rPr>
        <sz val="10"/>
        <rFont val="Arial MT"/>
        <family val="2"/>
      </rPr>
      <t>SWR22092</t>
    </r>
  </si>
  <si>
    <r>
      <rPr>
        <sz val="10"/>
        <rFont val="Arial MT"/>
        <family val="2"/>
      </rPr>
      <t>SWR10105</t>
    </r>
  </si>
  <si>
    <r>
      <rPr>
        <sz val="10"/>
        <rFont val="Arial MT"/>
        <family val="2"/>
      </rPr>
      <t>SWR10343</t>
    </r>
  </si>
  <si>
    <r>
      <rPr>
        <sz val="10"/>
        <rFont val="Arial MT"/>
        <family val="2"/>
      </rPr>
      <t>SWR10981</t>
    </r>
  </si>
  <si>
    <r>
      <rPr>
        <sz val="10"/>
        <rFont val="Arial MT"/>
        <family val="2"/>
      </rPr>
      <t>SWR10356</t>
    </r>
  </si>
  <si>
    <r>
      <rPr>
        <sz val="10"/>
        <rFont val="Arial MT"/>
        <family val="2"/>
      </rPr>
      <t>SWR10366</t>
    </r>
  </si>
  <si>
    <r>
      <rPr>
        <sz val="10"/>
        <rFont val="Arial MT"/>
        <family val="2"/>
      </rPr>
      <t>SMR11488</t>
    </r>
  </si>
  <si>
    <r>
      <rPr>
        <sz val="10"/>
        <rFont val="Arial MT"/>
        <family val="2"/>
      </rPr>
      <t>SWR10191</t>
    </r>
  </si>
  <si>
    <r>
      <rPr>
        <sz val="10"/>
        <rFont val="Arial MT"/>
        <family val="2"/>
      </rPr>
      <t>SWR10509</t>
    </r>
  </si>
  <si>
    <r>
      <rPr>
        <sz val="10"/>
        <rFont val="Arial MT"/>
        <family val="2"/>
      </rPr>
      <t>SWR11860</t>
    </r>
  </si>
  <si>
    <r>
      <rPr>
        <sz val="10"/>
        <rFont val="Arial MT"/>
        <family val="2"/>
      </rPr>
      <t>SWR10150</t>
    </r>
  </si>
  <si>
    <r>
      <rPr>
        <sz val="10"/>
        <rFont val="Arial MT"/>
        <family val="2"/>
      </rPr>
      <t>SWR10206</t>
    </r>
  </si>
  <si>
    <r>
      <rPr>
        <sz val="10"/>
        <rFont val="Arial MT"/>
        <family val="2"/>
      </rPr>
      <t>SWR10524</t>
    </r>
  </si>
  <si>
    <r>
      <rPr>
        <sz val="10"/>
        <rFont val="Arial MT"/>
        <family val="2"/>
      </rPr>
      <t>SWR10211</t>
    </r>
  </si>
  <si>
    <r>
      <rPr>
        <sz val="10"/>
        <rFont val="Arial MT"/>
        <family val="2"/>
      </rPr>
      <t>SWR10529</t>
    </r>
  </si>
  <si>
    <r>
      <rPr>
        <sz val="10"/>
        <rFont val="Arial MT"/>
        <family val="2"/>
      </rPr>
      <t>SWR12416</t>
    </r>
  </si>
  <si>
    <r>
      <rPr>
        <sz val="10"/>
        <rFont val="Arial MT"/>
        <family val="2"/>
      </rPr>
      <t>SWR10631</t>
    </r>
  </si>
  <si>
    <r>
      <rPr>
        <sz val="10"/>
        <rFont val="Arial MT"/>
        <family val="2"/>
      </rPr>
      <t>SWR10618</t>
    </r>
  </si>
  <si>
    <r>
      <rPr>
        <sz val="10"/>
        <rFont val="Arial MT"/>
        <family val="2"/>
      </rPr>
      <t>SWR10632</t>
    </r>
  </si>
  <si>
    <r>
      <rPr>
        <sz val="10"/>
        <rFont val="Arial MT"/>
        <family val="2"/>
      </rPr>
      <t>SWR10653</t>
    </r>
  </si>
  <si>
    <r>
      <rPr>
        <sz val="10"/>
        <rFont val="Arial MT"/>
        <family val="2"/>
      </rPr>
      <t>SWR10365</t>
    </r>
  </si>
  <si>
    <r>
      <rPr>
        <sz val="10"/>
        <color theme="1"/>
        <rFont val="Arial MT"/>
        <family val="2"/>
      </rPr>
      <t>SWR11248</t>
    </r>
  </si>
  <si>
    <r>
      <rPr>
        <sz val="10"/>
        <rFont val="Arial MT"/>
        <family val="2"/>
      </rPr>
      <t>SWR11249</t>
    </r>
  </si>
  <si>
    <r>
      <rPr>
        <sz val="10"/>
        <rFont val="Arial MT"/>
        <family val="2"/>
      </rPr>
      <t>SWR10134</t>
    </r>
  </si>
  <si>
    <r>
      <rPr>
        <sz val="10"/>
        <rFont val="Arial MT"/>
        <family val="2"/>
      </rPr>
      <t>SWR11862</t>
    </r>
  </si>
  <si>
    <r>
      <rPr>
        <sz val="10"/>
        <rFont val="Arial MT"/>
        <family val="2"/>
      </rPr>
      <t>SWR10228</t>
    </r>
  </si>
  <si>
    <r>
      <rPr>
        <sz val="10"/>
        <rFont val="Arial MT"/>
        <family val="2"/>
      </rPr>
      <t>SWR10546</t>
    </r>
  </si>
  <si>
    <r>
      <rPr>
        <sz val="10"/>
        <rFont val="Arial MT"/>
        <family val="2"/>
      </rPr>
      <t>SWR12421</t>
    </r>
  </si>
  <si>
    <r>
      <rPr>
        <sz val="10"/>
        <rFont val="Arial MT"/>
        <family val="2"/>
      </rPr>
      <t>SWR10251</t>
    </r>
  </si>
  <si>
    <r>
      <rPr>
        <sz val="10"/>
        <rFont val="Arial MT"/>
        <family val="2"/>
      </rPr>
      <t>SWR10569</t>
    </r>
  </si>
  <si>
    <t>SMR11485</t>
  </si>
  <si>
    <t>S-Earthing GI flat 25x3 mm incl material</t>
  </si>
  <si>
    <t>SWR10108</t>
  </si>
  <si>
    <t>SWR10107</t>
  </si>
  <si>
    <t>EXCAVATION OF PIT (2.6" x 2.6" x 6.0")</t>
  </si>
  <si>
    <t>Stringing 100sqmm 33/11kv Line 3 Cond SC</t>
  </si>
  <si>
    <t>SWR10112</t>
  </si>
  <si>
    <t>EXCAV. OF PIT HARD(2.6" x 2.6" x 6.0")</t>
  </si>
  <si>
    <t>SWR21933</t>
  </si>
  <si>
    <t>SWR21750</t>
  </si>
  <si>
    <t>Supply and fixing of PT Marshalling box</t>
  </si>
  <si>
    <t>SMR40067</t>
  </si>
  <si>
    <t>Supply of Hand Gloves</t>
  </si>
  <si>
    <t>SMR40071</t>
  </si>
  <si>
    <t>Supply of Safety Helmet of standard make</t>
  </si>
  <si>
    <t>SMR40009</t>
  </si>
  <si>
    <t>Sup Material for 1st coat Al. Painting.</t>
  </si>
  <si>
    <t>SWR10877</t>
  </si>
  <si>
    <t>Labour for 1st coat Al. Painting.</t>
  </si>
  <si>
    <t>SWR20904</t>
  </si>
  <si>
    <t>Supply &amp; Providing of Panther T clamps.</t>
  </si>
  <si>
    <t>SMR40010</t>
  </si>
  <si>
    <t>Sup Material for 2nd coat Al. Painting.</t>
  </si>
  <si>
    <t>SWR10879</t>
  </si>
  <si>
    <t>Labour for 2nd coat Al. Painting.</t>
  </si>
  <si>
    <t>SWR20819</t>
  </si>
  <si>
    <t>Mass concreting of STAY LOCATIONS</t>
  </si>
  <si>
    <t>Erection of  11kv ABSwitch incl earthing</t>
  </si>
  <si>
    <t>SMR11484</t>
  </si>
  <si>
    <t>S-CI Pipe earthing 50mm dia 2m long</t>
  </si>
  <si>
    <t>SWR11222</t>
  </si>
  <si>
    <t>Load/Unload-CI pipe 80/50 mm dia 2mt L</t>
  </si>
  <si>
    <t>SWR34671</t>
  </si>
  <si>
    <t>Collar/ Rings of 450mm dia</t>
  </si>
  <si>
    <t>SWR10703</t>
  </si>
  <si>
    <t>Stringing of 55sqmm 33/11kv Line 6 Cond</t>
  </si>
  <si>
    <t>EXCAV. OF PIT 0.75 M x 0.9 M x 1.95 M</t>
  </si>
  <si>
    <t>SWR10350</t>
  </si>
  <si>
    <t>Erection of Spun pole 12.5Mt</t>
  </si>
  <si>
    <t>SWR10319</t>
  </si>
  <si>
    <t>Fab Back clamps with 75 x 8 mm MS Flat</t>
  </si>
  <si>
    <t>SWR10868</t>
  </si>
  <si>
    <t>Fabrication of struc.with power drilling</t>
  </si>
  <si>
    <t>S-CI Pipe earthing 100mm dia 2.75m long</t>
  </si>
  <si>
    <t>SMR40036</t>
  </si>
  <si>
    <t>SupPG clamps for panther 2 bolted 600 A</t>
  </si>
  <si>
    <t>SWR10581</t>
  </si>
  <si>
    <t>UNLOADING of CI Earth pipe upto 2.7 Mtr</t>
  </si>
  <si>
    <t>SWR10263</t>
  </si>
  <si>
    <t>LOADING of CI Earth pipe upto 2.7 Mtr</t>
  </si>
  <si>
    <t>SWR10110</t>
  </si>
  <si>
    <t>survey line&amp;cabl inc peg mark&amp;tree clear</t>
  </si>
  <si>
    <t>KM</t>
  </si>
  <si>
    <t>Horizontal Cut point for 33 KV line</t>
  </si>
  <si>
    <t>UNLOADING of Conductor drums</t>
  </si>
  <si>
    <t>Name of the Work:- Estimate for erection of 33/11KV sub-station, 33KV &amp; 11KV lines at Badampet village in Kohir  Mandal of  Zaheerabad  Division in Sangareddy circle Circle 
                                                                                                                            (WBS: S-1399-90-06-01-01-001).</t>
  </si>
  <si>
    <t>33kv line</t>
  </si>
  <si>
    <t>11kv line</t>
  </si>
  <si>
    <t xml:space="preserve">   Work Type eg., Earth Work, Electrical  works..etc., (Upto 200 Characters)</t>
  </si>
  <si>
    <t>Item short  Description</t>
  </si>
  <si>
    <t>APSS/Morth CI.Number  (Upto 200 characters)</t>
  </si>
  <si>
    <t>Rate INR upto 2 Decimals</t>
  </si>
  <si>
    <t>Amount  INR (Upto 2 Decimals)</t>
  </si>
  <si>
    <t>SSR Code</t>
  </si>
  <si>
    <t>Estimate Quantity (Only figures)</t>
  </si>
  <si>
    <t>Item Detailed Specification Description</t>
  </si>
  <si>
    <t>SNO</t>
  </si>
  <si>
    <t>Sup PG clamps for panther 2 bolted 600 A</t>
  </si>
  <si>
    <t xml:space="preserve">As per relevent standard specification </t>
  </si>
  <si>
    <t>Electrical work</t>
  </si>
  <si>
    <t>Earth work</t>
  </si>
  <si>
    <t>Excavation of Pole pits of size 0.76x0.9x1.95 Mts'  for 12.5 mts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</si>
  <si>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Excavate-StayPit .45x.45x1.34mSoil ex Hr</t>
  </si>
  <si>
    <t>Errection of 12.5 M long spun pole</t>
  </si>
  <si>
    <t>Erection of 12.5 Mtr spun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</si>
  <si>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t>
  </si>
  <si>
    <t>Mass concreting of stays incl. cement</t>
  </si>
  <si>
    <t xml:space="preserve">Fabriction of structure </t>
  </si>
  <si>
    <t xml:space="preserve"> Fabrication of Main and Auxiliary structures with power drilling using raw steel such as M.S.Angles, Plates, Channels, R.S.Joists, including the ply and fabrication of 6mm base and top plate for Box pole to theRS Joist poles excluding cost of Mild Steel and transport charges to  substation site, including erection</t>
  </si>
  <si>
    <t>Civil work</t>
  </si>
  <si>
    <t>Excavation of Pole pits of size 0.76x0.9x1.95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</si>
  <si>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t>
  </si>
  <si>
    <t>Excavation of stay pit size 0.45x0.45x1.265 mts with hard soil</t>
  </si>
  <si>
    <t>Paving of the conductor  55 Sqmm double Circuit (6 Conductors) AAAC and stringing duly arranging temporary guys,tensioning, sagging of conductor maintaing the ground clearences as per IE rules1956, pinbinding, strain insulator binding and giving jumpers Etc.Stiffner pieces shall be be provided for all pin insulator locations.</t>
  </si>
  <si>
    <t>Excavation of pit</t>
  </si>
  <si>
    <t>Erection of  33kv ABSwitch incl earthing</t>
  </si>
  <si>
    <t>Excavate-Pit for 33KV VCB</t>
  </si>
  <si>
    <t>Erect of  33kv LA stn type incl earthing</t>
  </si>
  <si>
    <t>Erect of  11kv LA stn type incl earthing</t>
  </si>
  <si>
    <t>Erect of  11kvLA line type incl earthing</t>
  </si>
  <si>
    <t>Erect. of  33kv HG Fuseset incl earthing</t>
  </si>
  <si>
    <t>Erect. of  11kv HG Fuseset incl earthing</t>
  </si>
  <si>
    <t>Laying of  earth mat,excavation 75x 8mm</t>
  </si>
  <si>
    <t>33/11kv S.S Yard lighting  junction box</t>
  </si>
  <si>
    <t>Sup 33/11kv S.S Permanent name board</t>
  </si>
  <si>
    <t>S-Earth Rod 8ft Long  3mm Thick</t>
  </si>
  <si>
    <t>LOADING of MS Channel,Angles,Flats&amp;Rods</t>
  </si>
  <si>
    <t>UNLOADING of MS Channel,Angles,Flats&amp;Rod</t>
  </si>
  <si>
    <t>LOADING  of 33 &amp; 11 KV Disc insulators</t>
  </si>
  <si>
    <t>UNLOADING   of 33 &amp; 11 KV Disc insulator</t>
  </si>
  <si>
    <t>LOADING  of 33KV Metal parts-bag of 25no</t>
  </si>
  <si>
    <t>UNLOADING of 11kv Pin/Post/Solid Core In</t>
  </si>
  <si>
    <t>LOADING  of 33/11 KV   CTs/ PTs</t>
  </si>
  <si>
    <t>LOADING of 33 KV10 KA LAs Station type</t>
  </si>
  <si>
    <t>UNLOADING of 33 KV10 KA LAs Station type</t>
  </si>
  <si>
    <t>LOADING of 11 KV, 10 KA LAs Line type</t>
  </si>
  <si>
    <t>UNLOADING of 11 KV, 10 KA LAs Line type</t>
  </si>
  <si>
    <t>LOADING of 11 KV,10 KA LAs Station type</t>
  </si>
  <si>
    <t>UNLOADING of 11 KV,10 KA LAs Station typ</t>
  </si>
  <si>
    <t>Erection of 11kv three  phase PT s</t>
  </si>
  <si>
    <t>UNLOADING of 33/11 KV   CTs/ PTs</t>
  </si>
  <si>
    <t>Erection of LT distribution box</t>
  </si>
  <si>
    <t>SWR22092</t>
  </si>
  <si>
    <t>SWR10981</t>
  </si>
  <si>
    <t>SWR10366</t>
  </si>
  <si>
    <t>SWR10191</t>
  </si>
  <si>
    <t>SWR10509</t>
  </si>
  <si>
    <t>SWR10211</t>
  </si>
  <si>
    <t>SWR10529</t>
  </si>
  <si>
    <t>Errection of 11 M long PSCC pole</t>
  </si>
  <si>
    <t>LOADING  of Conductor drums</t>
  </si>
  <si>
    <t>LOADING of 33 KV Pin insulators</t>
  </si>
  <si>
    <t>UNLOADING of 33 KV Pin insulators</t>
  </si>
  <si>
    <t>Mass concreting of stay locations</t>
  </si>
  <si>
    <t>Exc Stay pit 0.45x0.45x1.265M Hard Soil</t>
  </si>
  <si>
    <t>KI</t>
  </si>
  <si>
    <t>33KV LINE</t>
  </si>
  <si>
    <t>SWR10653</t>
  </si>
  <si>
    <t>SWR10365</t>
  </si>
  <si>
    <t>SWR11248</t>
  </si>
  <si>
    <t>SWR11249</t>
  </si>
  <si>
    <t>SWR10134</t>
  </si>
  <si>
    <t>SWR11862</t>
  </si>
  <si>
    <t>SWR10228</t>
  </si>
  <si>
    <t>SWR10546</t>
  </si>
  <si>
    <t>SWR12421</t>
  </si>
  <si>
    <t>SWR10251</t>
  </si>
  <si>
    <t>SWR10569</t>
  </si>
  <si>
    <t>Formatn of Horiz Cut point for 11KV line</t>
  </si>
  <si>
    <t>Stringing of 55sqmm 33/11kv Line 3 Cond</t>
  </si>
  <si>
    <t>Load-11KV Polymer Pin Insulator-GI  pin</t>
  </si>
  <si>
    <t>Unload-11KV Polymer Pin Insulator-GI pin</t>
  </si>
  <si>
    <t>TRANSPORT OF STEEL 30 TO 50KM</t>
  </si>
  <si>
    <t>Transport of Cond Drum,VCBs &gt;20 &amp; &lt;30Km</t>
  </si>
  <si>
    <t>LOADING of 11 KV V - Cross arms</t>
  </si>
  <si>
    <t>UNLOADING of 11 KV V - Cross arms</t>
  </si>
  <si>
    <t>LOADING of 11 KV Metal parts</t>
  </si>
  <si>
    <t>UNLOADING of 11 KV Metal parts Bag</t>
  </si>
  <si>
    <t>LOADING of 11 KV Top fittings</t>
  </si>
  <si>
    <t>UNLOADING of 11 KV Top fittings</t>
  </si>
  <si>
    <t>DP STR</t>
  </si>
  <si>
    <t>11KV LINE ABS</t>
  </si>
  <si>
    <t xml:space="preserve">4 POLE </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</si>
  <si>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</si>
  <si>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0.6M dia x 0.5 M height</t>
  </si>
  <si>
    <t>Concreting the location after erection of 12.5/11 mt pole with CC (1:4:8) using 40 mm,HBG metal including the cost of all materials and curing , Dewatering the pits before after concreting (River sand, Metal, Cement, water shall be procured by the contractor) for cut points location / PSCC pole.Using form boxes (0.75X0.9X1.95 Mts)* 5 = 7.22 Cu.Mt and  (0.75X0.75X2 Mts)* 54 = 60.75 Cu.Mt</t>
  </si>
  <si>
    <t>Concreting the location after erection of 9.1/11 mt pole with CC (1:4:8) using 40 mm,HBG metal including the cost of all materials and curing , Dewatering the pits before after concreting (River sand, Metal, Cement, water shall be procured by the contractor) for cut points location / PSCC pole.Using form boxes (0.76X0.76X1.52 Mts)* 4 = 3.508 Cu.Mt and  (0.75X0.75X2 Mts)* 4 = 4.5 Cu.Mt</t>
  </si>
  <si>
    <t>Mass concreting  with CC (1:4:8) using 40 mm,HBG metal including the cost of all materials and curing , Dewatering the pits before after concreting (River sand, Metal, Cement, water shall be procured by the contractor) for stay/stud locations .Using form boxes ( 0.45x0.45x1.265) *134= 34.304 cu mts</t>
  </si>
  <si>
    <t>Mass concreting  with CC (1:4:8) using 40 mm,HBG metal including the cost of all materials and curing , Dewatering the pits before after concreting (River sand, Metal, Cement, water shall be procured by the contractor) for stay/stud locations .Using form boxes ( 0.45x0.45x1.265) *52= 34.304 cu mts</t>
  </si>
  <si>
    <t xml:space="preserve">Concreting the location after erection of 9.1/11 mt pole with CC (1:4:8) using 40 mm,HBG metal including the cost of all materials and curing , Dewatering the pits before after concreting (River sand, Metal, Cement, water shall be procured by the contractor) for cut points location / PSCC pole. </t>
  </si>
  <si>
    <t>ERECTION OF S.S.  STRUCTURE: Providing of mass concreting of size 0.76x0.76x1.52M  for 9.1mts poles and 0.6x0.6x 1.5 for 8 mts bpoles with CC mix of ratio 1:3:6 Using form boxes (0.88 Cu.Mt)*31 and (0.546 cu.mt)*8 with 40mm HBG metal.</t>
  </si>
  <si>
    <t>Hire-JCB to Level &amp; Clear the Site</t>
  </si>
  <si>
    <t>Excavation in Ordinary Soil</t>
  </si>
  <si>
    <t>PCC with 40mm Metal (1:4:8)</t>
  </si>
  <si>
    <t>CRS Masonary CM(1:6) 2nd Sort</t>
  </si>
  <si>
    <t>Brick Masonary in CM(1:6) GFloor</t>
  </si>
  <si>
    <t>S&amp;Filling with Borrowed Gravel</t>
  </si>
  <si>
    <t>RCC Footing: M20Gr, Steel Centering</t>
  </si>
  <si>
    <t>RCC Column GF: M20Gr, Steel Centering</t>
  </si>
  <si>
    <t>RCC Plinth Beam: M20Gr, Steel Centering</t>
  </si>
  <si>
    <t>RCC Lintel GF: M20Gr, Steel Centering</t>
  </si>
  <si>
    <t>RCC Sunshade GF: M20Gr, Steel Centering</t>
  </si>
  <si>
    <t>RCC Roof Beam GF: M20Gr, Steel Centering</t>
  </si>
  <si>
    <t>RCC Roof Slab GF: M20Gr, Steel Centering</t>
  </si>
  <si>
    <t>Reinforcement Steel Fe 415/500</t>
  </si>
  <si>
    <t>Plastering 20mm (16mm+4mm)GFloor</t>
  </si>
  <si>
    <t>Raised Pointing to CRS Masonary CM(1:3)</t>
  </si>
  <si>
    <t>Impervious Coat 20mm CM(1:3) GFloor</t>
  </si>
  <si>
    <t>S&amp;F MT Wood Frame &amp; Door-Laminate</t>
  </si>
  <si>
    <t>S&amp;F Powder Coated Al Window</t>
  </si>
  <si>
    <t>S&amp;F of MS Safety Grill</t>
  </si>
  <si>
    <t>Polished Shabad Flooring 20mm CM(1:3)</t>
  </si>
  <si>
    <t>Polished Shabad Skirting CM(1:3)</t>
  </si>
  <si>
    <t>PCC with 40mm Metal (1:3:6)</t>
  </si>
  <si>
    <t>PCC with 20mm Metal (1:2:4)</t>
  </si>
  <si>
    <t>S&amp;Spreading of 20mm HBG Metal</t>
  </si>
  <si>
    <t>S&amp;F MS Security Fencing Mesh (2"X2")</t>
  </si>
  <si>
    <t>S&amp;F MS Gate</t>
  </si>
  <si>
    <t>Painting with OBD 2Coats+Primer</t>
  </si>
  <si>
    <t>Painting SnowCem/Apex 2 Coats+Primer</t>
  </si>
  <si>
    <t>Painting with SuryaCem of 3 Coat</t>
  </si>
  <si>
    <t>S&amp;F Conceal PVC Pipe 25mm dia in Slab</t>
  </si>
  <si>
    <t>S&amp;F Conceal PVC Pipe 25mm dia in Wall</t>
  </si>
  <si>
    <t>S&amp;F Modular Switch LP,FP,EFP for NRBuild</t>
  </si>
  <si>
    <t>S&amp;F Modular 3/2pin 6A Sockets</t>
  </si>
  <si>
    <t>S&amp;F Modular 3pin 16/6A Sockets</t>
  </si>
  <si>
    <t>S&amp;F Batten Holder</t>
  </si>
  <si>
    <t>S&amp;F 20W LED Retro Tube Light</t>
  </si>
  <si>
    <t>S&amp;R 2 of 14/0.3mm (1.0sqmm) (FR)</t>
  </si>
  <si>
    <t>S&amp;R 2 of 36/0.3mm (2.5sqmm) (FR)</t>
  </si>
  <si>
    <t>S&amp;F 8wySPNDB IP-20,10kA-6-32A SPMCB 4No</t>
  </si>
  <si>
    <t>Provd-Independent Earthing</t>
  </si>
  <si>
    <t>S&amp;R No.8 SWG Copper Wire</t>
  </si>
  <si>
    <t>S&amp;F 1200mm (48'') Sweep Ceiling Fan</t>
  </si>
  <si>
    <t>Ceramic Tile Flooring 20mm CM(1:3)</t>
  </si>
  <si>
    <t>S&amp;F Orissa Pan WC 580mmx440mm</t>
  </si>
  <si>
    <t>S&amp;F Floor Trap (Bell Mouth) 110mm</t>
  </si>
  <si>
    <t>S&amp;F 90mm dia Plain Bend PVC/SWR Pipe</t>
  </si>
  <si>
    <t>S&amp;F 75mm dia Door Bend PVC/SWR Pipe</t>
  </si>
  <si>
    <t>S&amp;F 150mmx100mm SWG Gully Trap</t>
  </si>
  <si>
    <t>S&amp;F 110mm dia 3M 1Socket PVC/SWR Pipe</t>
  </si>
  <si>
    <t>S&amp;F 4" dia PVC Cowl</t>
  </si>
  <si>
    <t>Construct- 4' dia &amp; 5' Ht Soak Pit</t>
  </si>
  <si>
    <t>S&amp;F 22.20mm OD CPVC Pipe-SDR 11</t>
  </si>
  <si>
    <t>S&amp;F 28.60mm OD CPVC Pipe-SDR 11</t>
  </si>
  <si>
    <t>S&amp;F-15mm GM/Bronze Ball Valve</t>
  </si>
  <si>
    <t>S&amp;F-20mm GM/Bronze Ball Valve</t>
  </si>
  <si>
    <t>S&amp;F-25mm GM/Bronze Ball Valve</t>
  </si>
  <si>
    <t>S&amp;F-15mm Bib Tap 400gm Full turn</t>
  </si>
  <si>
    <t>S&amp;F Polyethylene Water Storage Tank</t>
  </si>
  <si>
    <t>Supply of Table 4'x2' with MS Frame</t>
  </si>
  <si>
    <t>Supply of S-Type Chair</t>
  </si>
  <si>
    <t>Supply of PVC Chair</t>
  </si>
  <si>
    <t>S&amp;F Glow Sign Board</t>
  </si>
  <si>
    <t>S&amp;F MS Board</t>
  </si>
  <si>
    <t>S&amp;Filling with Borrowed Stone Dust</t>
  </si>
  <si>
    <t>S&amp;F RCC Hume Pipe of 450mm dia</t>
  </si>
  <si>
    <t>S&amp;F RCC Fencing Pole 0.115mx0.115mx2.7m</t>
  </si>
  <si>
    <t>S&amp;F RCC Fencing Pole 0.1mx0.1mx1.8m</t>
  </si>
  <si>
    <t>S&amp;F Barbed Wire 8H &amp; 2Cross</t>
  </si>
  <si>
    <t>Provd-Supply of Electricity to Site</t>
  </si>
  <si>
    <t>Geophysical Investgation Charges</t>
  </si>
  <si>
    <t>Drilling-165mm Bore Well 0 to 90M</t>
  </si>
  <si>
    <t>Drill-165mm Bore Well 90M to 120M</t>
  </si>
  <si>
    <t>Drill-165mm Bore Well 120M to 150M</t>
  </si>
  <si>
    <t>S&amp;F 160mm dia PVC Casing</t>
  </si>
  <si>
    <t>S&amp;E SP SubMrsbl Pumpset 2.0HP 30 Stages</t>
  </si>
  <si>
    <t>S&amp;R 3C 2.5sqmm Flat Copper Cable</t>
  </si>
  <si>
    <t>S&amp;E D.O.L Starter 250V Single Phase</t>
  </si>
  <si>
    <t>Supply &amp; ixing of Flange Clamps</t>
  </si>
  <si>
    <t>S&amp;F-HDPE Pipe 40mm dia 16kg/sqcm-SDR 9</t>
  </si>
  <si>
    <t>Seigniorage Charges - Sand</t>
  </si>
  <si>
    <t>Seigniorage Charges - Metal</t>
  </si>
  <si>
    <t>Seigniorage Charges - Gravel</t>
  </si>
  <si>
    <t>SWR34179</t>
  </si>
  <si>
    <t>SWR33015</t>
  </si>
  <si>
    <t>SWR33028</t>
  </si>
  <si>
    <t>SWR33041</t>
  </si>
  <si>
    <t>SWR33068</t>
  </si>
  <si>
    <t>SWR33052</t>
  </si>
  <si>
    <t>SWR33098</t>
  </si>
  <si>
    <t>SWR33100</t>
  </si>
  <si>
    <t>SWR33099</t>
  </si>
  <si>
    <t>SWR33107</t>
  </si>
  <si>
    <t>SWR33114</t>
  </si>
  <si>
    <t>SWR33121</t>
  </si>
  <si>
    <t>SWR33128</t>
  </si>
  <si>
    <t>SWR33144</t>
  </si>
  <si>
    <t>SWR33163</t>
  </si>
  <si>
    <t>SWR33184</t>
  </si>
  <si>
    <t>SWR33156</t>
  </si>
  <si>
    <t>SWR33264</t>
  </si>
  <si>
    <t>SWR33278</t>
  </si>
  <si>
    <t>SWR33310</t>
  </si>
  <si>
    <t>SWR33219</t>
  </si>
  <si>
    <t>SWR33236</t>
  </si>
  <si>
    <t>SWR33029</t>
  </si>
  <si>
    <t>SWR33030</t>
  </si>
  <si>
    <t>SWR33057</t>
  </si>
  <si>
    <t>SWR33403</t>
  </si>
  <si>
    <t>SWR33404</t>
  </si>
  <si>
    <t>SWR33333</t>
  </si>
  <si>
    <t>SWR33336</t>
  </si>
  <si>
    <t>SWR33329</t>
  </si>
  <si>
    <t>SWR33442</t>
  </si>
  <si>
    <t>SWR33441</t>
  </si>
  <si>
    <t>SWR33457</t>
  </si>
  <si>
    <t>SWR33461</t>
  </si>
  <si>
    <t>SWR33464</t>
  </si>
  <si>
    <t>SWR33484</t>
  </si>
  <si>
    <t>SWR33545</t>
  </si>
  <si>
    <t>SWR33494</t>
  </si>
  <si>
    <t>SWR33497</t>
  </si>
  <si>
    <t>SWR33520</t>
  </si>
  <si>
    <t>SWR33596</t>
  </si>
  <si>
    <t>SWR33597</t>
  </si>
  <si>
    <t>SWR33563</t>
  </si>
  <si>
    <t>SWR33224</t>
  </si>
  <si>
    <t>SWR34311</t>
  </si>
  <si>
    <t>SWR34386</t>
  </si>
  <si>
    <t>SWR34382</t>
  </si>
  <si>
    <t>SWR34385</t>
  </si>
  <si>
    <t>SWR34286</t>
  </si>
  <si>
    <t>SWR34377</t>
  </si>
  <si>
    <t>SWR34453</t>
  </si>
  <si>
    <t>SWR34444</t>
  </si>
  <si>
    <t>SWR34362</t>
  </si>
  <si>
    <t>SWR34363</t>
  </si>
  <si>
    <t>SWR34344</t>
  </si>
  <si>
    <t>SWR34345</t>
  </si>
  <si>
    <t>SWR34346</t>
  </si>
  <si>
    <t>SWR34329</t>
  </si>
  <si>
    <t>SWR34375</t>
  </si>
  <si>
    <t>SWR33746</t>
  </si>
  <si>
    <t>SWR33857</t>
  </si>
  <si>
    <t>SWR33858</t>
  </si>
  <si>
    <t>SWR33422</t>
  </si>
  <si>
    <t>SWR33421</t>
  </si>
  <si>
    <t>SWR33054</t>
  </si>
  <si>
    <t>SWR33415</t>
  </si>
  <si>
    <t>SWR33406</t>
  </si>
  <si>
    <t>SWR33405</t>
  </si>
  <si>
    <t>SWR33407</t>
  </si>
  <si>
    <t>SWR33425</t>
  </si>
  <si>
    <t>SWR33608</t>
  </si>
  <si>
    <t>SWR33609</t>
  </si>
  <si>
    <t>SWR34830</t>
  </si>
  <si>
    <t>SWR34831</t>
  </si>
  <si>
    <t>SWR33611</t>
  </si>
  <si>
    <t>SWR33636</t>
  </si>
  <si>
    <t>SWR33641</t>
  </si>
  <si>
    <t>SWR33644</t>
  </si>
  <si>
    <t>SWR34203</t>
  </si>
  <si>
    <t>SWR34410</t>
  </si>
  <si>
    <t>SWR34470</t>
  </si>
  <si>
    <t>SWR34471</t>
  </si>
  <si>
    <t>SWR34472</t>
  </si>
  <si>
    <t>H</t>
  </si>
  <si>
    <t>M2</t>
  </si>
  <si>
    <t>TON</t>
  </si>
  <si>
    <t>L</t>
  </si>
  <si>
    <t>UOM      (upto 50 Characters)</t>
  </si>
  <si>
    <t>S.No</t>
  </si>
  <si>
    <t>Total amount (Excluding 18%GST)</t>
  </si>
  <si>
    <t xml:space="preserve">18% GST </t>
  </si>
  <si>
    <t>Total amount (Including 18%GST)</t>
  </si>
  <si>
    <t>Schedule(WBS: S-1399-90-06-01-01-001 &amp; S-1399-90-07-01-01-001 )</t>
  </si>
  <si>
    <r>
      <t xml:space="preserve">Name of the Work:- </t>
    </r>
    <r>
      <rPr>
        <sz val="24"/>
        <color theme="1"/>
        <rFont val="Times New Roman"/>
        <family val="1"/>
      </rPr>
      <t xml:space="preserve">Erection of 33/11KV sub-stationalong with connected 33KV &amp; 11KV lines along with Construction of control room at </t>
    </r>
    <r>
      <rPr>
        <b/>
        <sz val="24"/>
        <color theme="1"/>
        <rFont val="Times New Roman"/>
        <family val="1"/>
      </rPr>
      <t>Badampet</t>
    </r>
    <r>
      <rPr>
        <sz val="24"/>
        <color theme="1"/>
        <rFont val="Times New Roman"/>
        <family val="1"/>
      </rPr>
      <t xml:space="preserve"> village in Kohir  Mandal of  Zaheerabad  Division in Sangareddy circle</t>
    </r>
  </si>
</sst>
</file>

<file path=xl/styles.xml><?xml version="1.0" encoding="utf-8"?>
<styleSheet xmlns="http://schemas.openxmlformats.org/spreadsheetml/2006/main">
  <numFmts count="3">
    <numFmt numFmtId="43" formatCode="_ * #,##0.00_ ;_ * \-#,##0.00_ ;_ * &quot;-&quot;??_ ;_ @_ "/>
    <numFmt numFmtId="164" formatCode="_(* #,##0.00_);_(* \(#,##0.00\);_(* &quot;-&quot;??_);_(@_)"/>
    <numFmt numFmtId="165" formatCode="0.000"/>
  </numFmts>
  <fonts count="29">
    <font>
      <sz val="11"/>
      <color theme="1"/>
      <name val="Calibri"/>
      <family val="2"/>
      <scheme val="minor"/>
    </font>
    <font>
      <b/>
      <sz val="11"/>
      <color theme="1"/>
      <name val="Calibri"/>
      <family val="2"/>
      <scheme val="minor"/>
    </font>
    <font>
      <sz val="10"/>
      <name val="Arial"/>
      <family val="2"/>
    </font>
    <font>
      <sz val="10"/>
      <color rgb="FF000000"/>
      <name val="Arial"/>
      <family val="2"/>
    </font>
    <font>
      <sz val="10"/>
      <color theme="1"/>
      <name val="Calibri"/>
      <family val="2"/>
      <scheme val="minor"/>
    </font>
    <font>
      <sz val="8"/>
      <name val="Arial MT"/>
      <family val="2"/>
    </font>
    <font>
      <sz val="10"/>
      <name val="Arial MT"/>
    </font>
    <font>
      <sz val="10"/>
      <name val="Arial MT"/>
      <family val="2"/>
    </font>
    <font>
      <sz val="10"/>
      <color theme="1"/>
      <name val="Arial MT"/>
      <family val="2"/>
    </font>
    <font>
      <sz val="10"/>
      <color theme="1"/>
      <name val="Arial"/>
      <family val="2"/>
    </font>
    <font>
      <b/>
      <sz val="10"/>
      <color theme="1"/>
      <name val="Arial"/>
      <family val="2"/>
    </font>
    <font>
      <sz val="10"/>
      <name val="Helv"/>
      <charset val="204"/>
    </font>
    <font>
      <sz val="9"/>
      <name val="Arial"/>
      <family val="2"/>
    </font>
    <font>
      <sz val="9"/>
      <color theme="1"/>
      <name val="Arial"/>
      <family val="2"/>
    </font>
    <font>
      <sz val="11"/>
      <name val="Calibri"/>
      <family val="2"/>
      <scheme val="minor"/>
    </font>
    <font>
      <b/>
      <sz val="11"/>
      <name val="Book Antiqua"/>
      <family val="1"/>
    </font>
    <font>
      <sz val="11"/>
      <color indexed="8"/>
      <name val="Book Antiqua"/>
      <family val="1"/>
    </font>
    <font>
      <sz val="11"/>
      <name val="Book Antiqua"/>
      <family val="1"/>
    </font>
    <font>
      <sz val="11"/>
      <color theme="1"/>
      <name val="Book Antiqua"/>
      <family val="1"/>
    </font>
    <font>
      <sz val="18"/>
      <color theme="1"/>
      <name val="Times New Roman"/>
      <family val="1"/>
    </font>
    <font>
      <b/>
      <sz val="24"/>
      <color theme="1"/>
      <name val="Times New Roman"/>
      <family val="1"/>
    </font>
    <font>
      <sz val="24"/>
      <color theme="1"/>
      <name val="Times New Roman"/>
      <family val="1"/>
    </font>
    <font>
      <b/>
      <sz val="22"/>
      <color theme="1"/>
      <name val="Times New Roman"/>
      <family val="1"/>
    </font>
    <font>
      <b/>
      <sz val="22"/>
      <name val="Times New Roman"/>
      <family val="1"/>
    </font>
    <font>
      <sz val="22"/>
      <color theme="1"/>
      <name val="Times New Roman"/>
      <family val="1"/>
    </font>
    <font>
      <sz val="22"/>
      <name val="Times New Roman"/>
      <family val="1"/>
    </font>
    <font>
      <b/>
      <sz val="26"/>
      <color theme="1"/>
      <name val="Times New Roman"/>
      <family val="1"/>
    </font>
    <font>
      <sz val="26"/>
      <color theme="1"/>
      <name val="Times New Roman"/>
      <family val="1"/>
    </font>
    <font>
      <b/>
      <sz val="32"/>
      <color theme="1"/>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0" fontId="11" fillId="0" borderId="0"/>
    <xf numFmtId="0" fontId="2" fillId="0" borderId="0"/>
    <xf numFmtId="9" fontId="2" fillId="0" borderId="0" applyFont="0" applyFill="0" applyBorder="0" applyAlignment="0" applyProtection="0"/>
    <xf numFmtId="0" fontId="2" fillId="0" borderId="0"/>
    <xf numFmtId="0" fontId="2" fillId="0" borderId="0"/>
  </cellStyleXfs>
  <cellXfs count="86">
    <xf numFmtId="0" fontId="0" fillId="0" borderId="0" xfId="0"/>
    <xf numFmtId="0" fontId="2" fillId="0" borderId="3" xfId="0" applyFont="1" applyFill="1" applyBorder="1" applyAlignment="1">
      <alignment horizontal="center" vertical="center" wrapText="1"/>
    </xf>
    <xf numFmtId="2" fontId="3" fillId="0" borderId="3" xfId="0" applyNumberFormat="1" applyFont="1" applyFill="1" applyBorder="1" applyAlignment="1">
      <alignment horizontal="center" vertical="center" shrinkToFit="1"/>
    </xf>
    <xf numFmtId="0" fontId="6" fillId="0" borderId="3" xfId="0" applyFont="1" applyFill="1" applyBorder="1" applyAlignment="1">
      <alignment horizontal="center" vertical="center" wrapText="1"/>
    </xf>
    <xf numFmtId="0" fontId="0" fillId="0" borderId="3" xfId="0" applyBorder="1"/>
    <xf numFmtId="2" fontId="3" fillId="0" borderId="3" xfId="0" applyNumberFormat="1" applyFont="1" applyFill="1" applyBorder="1" applyAlignment="1">
      <alignment horizontal="center" vertical="center" wrapText="1" shrinkToFit="1"/>
    </xf>
    <xf numFmtId="0" fontId="9"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3" xfId="0" applyBorder="1" applyAlignment="1">
      <alignment horizontal="left" vertical="top"/>
    </xf>
    <xf numFmtId="0" fontId="0" fillId="0" borderId="3" xfId="0" applyBorder="1" applyAlignment="1">
      <alignment horizontal="center" vertical="center"/>
    </xf>
    <xf numFmtId="0" fontId="12" fillId="0" borderId="3" xfId="0" applyFont="1" applyFill="1" applyBorder="1" applyAlignment="1">
      <alignment horizontal="left" vertical="center" wrapText="1"/>
    </xf>
    <xf numFmtId="0" fontId="13" fillId="0" borderId="3" xfId="0" applyFont="1" applyFill="1" applyBorder="1" applyAlignment="1">
      <alignment horizontal="left" vertical="center" wrapText="1"/>
    </xf>
    <xf numFmtId="1" fontId="2" fillId="2" borderId="3" xfId="0" applyNumberFormat="1" applyFont="1" applyFill="1" applyBorder="1" applyAlignment="1">
      <alignment horizontal="center" vertical="center" shrinkToFit="1"/>
    </xf>
    <xf numFmtId="165" fontId="2" fillId="2" borderId="3" xfId="0" applyNumberFormat="1" applyFont="1" applyFill="1" applyBorder="1" applyAlignment="1">
      <alignment horizontal="center" vertical="center" shrinkToFit="1"/>
    </xf>
    <xf numFmtId="0" fontId="2" fillId="2" borderId="3" xfId="0" applyFont="1" applyFill="1" applyBorder="1" applyAlignment="1">
      <alignment horizontal="center" vertical="center"/>
    </xf>
    <xf numFmtId="2" fontId="2" fillId="2" borderId="3" xfId="0" applyNumberFormat="1" applyFont="1" applyFill="1" applyBorder="1" applyAlignment="1">
      <alignment horizontal="center" vertical="center" shrinkToFit="1"/>
    </xf>
    <xf numFmtId="2" fontId="2" fillId="2" borderId="2" xfId="0" applyNumberFormat="1" applyFont="1" applyFill="1" applyBorder="1" applyAlignment="1">
      <alignment horizontal="center" vertical="center" shrinkToFit="1"/>
    </xf>
    <xf numFmtId="0" fontId="2" fillId="2" borderId="5" xfId="0" applyFont="1" applyFill="1" applyBorder="1" applyAlignment="1">
      <alignment horizontal="center" vertical="center"/>
    </xf>
    <xf numFmtId="2" fontId="2" fillId="2" borderId="1" xfId="0" applyNumberFormat="1" applyFont="1" applyFill="1" applyBorder="1" applyAlignment="1">
      <alignment horizontal="left" vertical="center" wrapText="1" shrinkToFit="1"/>
    </xf>
    <xf numFmtId="0" fontId="2" fillId="2" borderId="1" xfId="0" applyFont="1" applyFill="1" applyBorder="1" applyAlignment="1">
      <alignment horizontal="left"/>
    </xf>
    <xf numFmtId="0" fontId="1" fillId="0" borderId="3" xfId="0" applyFont="1" applyBorder="1"/>
    <xf numFmtId="0" fontId="6" fillId="2" borderId="3" xfId="0" applyFont="1" applyFill="1" applyBorder="1" applyAlignment="1">
      <alignment horizontal="center" vertical="center" wrapText="1"/>
    </xf>
    <xf numFmtId="1" fontId="7" fillId="2" borderId="3" xfId="0" applyNumberFormat="1" applyFont="1" applyFill="1" applyBorder="1" applyAlignment="1">
      <alignment horizontal="center" vertical="center" shrinkToFit="1"/>
    </xf>
    <xf numFmtId="165" fontId="7" fillId="2" borderId="3" xfId="0" applyNumberFormat="1" applyFont="1" applyFill="1" applyBorder="1" applyAlignment="1">
      <alignment horizontal="center" vertical="center" shrinkToFit="1"/>
    </xf>
    <xf numFmtId="0" fontId="2" fillId="0" borderId="1" xfId="0" applyFont="1" applyFill="1" applyBorder="1" applyAlignment="1">
      <alignment horizontal="left" vertical="center" wrapText="1"/>
    </xf>
    <xf numFmtId="2" fontId="7" fillId="0" borderId="3" xfId="0" applyNumberFormat="1" applyFont="1" applyFill="1" applyBorder="1" applyAlignment="1">
      <alignment horizontal="center" vertical="center" shrinkToFit="1"/>
    </xf>
    <xf numFmtId="165" fontId="5" fillId="2" borderId="3" xfId="0" applyNumberFormat="1" applyFont="1" applyFill="1" applyBorder="1" applyAlignment="1">
      <alignment horizontal="center" vertical="center" shrinkToFit="1"/>
    </xf>
    <xf numFmtId="0" fontId="6" fillId="0" borderId="1" xfId="0" applyFont="1" applyFill="1" applyBorder="1" applyAlignment="1">
      <alignment horizontal="center" vertical="center" wrapText="1"/>
    </xf>
    <xf numFmtId="0" fontId="15" fillId="2" borderId="3" xfId="14" applyFont="1" applyFill="1" applyBorder="1" applyAlignment="1">
      <alignment horizontal="center" vertical="center" wrapText="1"/>
    </xf>
    <xf numFmtId="0" fontId="10" fillId="0" borderId="6" xfId="0" applyFont="1" applyFill="1" applyBorder="1" applyAlignment="1">
      <alignment horizontal="center" vertical="center" wrapText="1"/>
    </xf>
    <xf numFmtId="0" fontId="0" fillId="0" borderId="0" xfId="0" applyAlignment="1"/>
    <xf numFmtId="1" fontId="12" fillId="2" borderId="3" xfId="0" applyNumberFormat="1" applyFont="1" applyFill="1" applyBorder="1" applyAlignment="1">
      <alignment horizontal="center" vertical="center" shrinkToFit="1"/>
    </xf>
    <xf numFmtId="165" fontId="12" fillId="2" borderId="3" xfId="0" applyNumberFormat="1" applyFont="1" applyFill="1" applyBorder="1" applyAlignment="1">
      <alignment horizontal="center" vertical="center" shrinkToFit="1"/>
    </xf>
    <xf numFmtId="0" fontId="0" fillId="0" borderId="0" xfId="0" applyAlignment="1">
      <alignment horizontal="center" vertical="center"/>
    </xf>
    <xf numFmtId="0" fontId="14"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3" xfId="0" applyFont="1" applyBorder="1" applyAlignment="1">
      <alignment horizontal="center" vertical="center"/>
    </xf>
    <xf numFmtId="0" fontId="14" fillId="0" borderId="3" xfId="0" applyFont="1" applyBorder="1" applyAlignment="1">
      <alignment horizontal="center" vertical="center"/>
    </xf>
    <xf numFmtId="0" fontId="0" fillId="0" borderId="3" xfId="0" applyBorder="1" applyAlignment="1">
      <alignment horizontal="left" vertical="top" wrapText="1"/>
    </xf>
    <xf numFmtId="0" fontId="16" fillId="2" borderId="3"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4" fillId="2" borderId="3" xfId="0" applyNumberFormat="1" applyFont="1" applyFill="1" applyBorder="1" applyAlignment="1">
      <alignment horizontal="left" vertical="top" wrapText="1"/>
    </xf>
    <xf numFmtId="0" fontId="0" fillId="0" borderId="0" xfId="0" applyAlignment="1">
      <alignment wrapText="1"/>
    </xf>
    <xf numFmtId="2" fontId="2" fillId="2" borderId="1" xfId="0" applyNumberFormat="1" applyFont="1" applyFill="1" applyBorder="1" applyAlignment="1">
      <alignment vertical="center" wrapText="1" shrinkToFit="1"/>
    </xf>
    <xf numFmtId="0" fontId="15" fillId="2" borderId="1" xfId="14" applyFont="1" applyFill="1" applyBorder="1" applyAlignment="1">
      <alignment vertical="center" wrapText="1"/>
    </xf>
    <xf numFmtId="0" fontId="17" fillId="2" borderId="1" xfId="14" applyFont="1" applyFill="1" applyBorder="1" applyAlignment="1">
      <alignment vertical="center" wrapText="1"/>
    </xf>
    <xf numFmtId="0" fontId="17" fillId="2" borderId="1" xfId="0" applyFont="1" applyFill="1" applyBorder="1" applyAlignment="1">
      <alignment vertical="center" wrapText="1"/>
    </xf>
    <xf numFmtId="2" fontId="2" fillId="2" borderId="3" xfId="0" applyNumberFormat="1" applyFont="1" applyFill="1" applyBorder="1" applyAlignment="1">
      <alignment horizontal="left" vertical="center" wrapText="1" shrinkToFit="1"/>
    </xf>
    <xf numFmtId="0" fontId="2" fillId="2" borderId="3" xfId="0" applyFont="1" applyFill="1" applyBorder="1" applyAlignment="1">
      <alignment horizontal="left" wrapText="1"/>
    </xf>
    <xf numFmtId="0" fontId="19" fillId="0" borderId="0" xfId="0" applyFont="1"/>
    <xf numFmtId="0" fontId="19"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center" vertical="center" wrapText="1"/>
    </xf>
    <xf numFmtId="0" fontId="22" fillId="0" borderId="3" xfId="0" applyFont="1" applyFill="1" applyBorder="1" applyAlignment="1">
      <alignment horizontal="center" vertical="center" wrapText="1"/>
    </xf>
    <xf numFmtId="0" fontId="23" fillId="2" borderId="3" xfId="14" applyFont="1" applyFill="1" applyBorder="1" applyAlignment="1">
      <alignment horizontal="center" vertical="center" wrapText="1"/>
    </xf>
    <xf numFmtId="2" fontId="23" fillId="2" borderId="3" xfId="14" applyNumberFormat="1" applyFont="1" applyFill="1" applyBorder="1" applyAlignment="1">
      <alignment horizontal="center" vertical="center" wrapText="1"/>
    </xf>
    <xf numFmtId="0" fontId="24" fillId="0" borderId="0" xfId="0" applyFont="1"/>
    <xf numFmtId="0" fontId="24" fillId="0" borderId="3" xfId="0" applyFont="1" applyBorder="1" applyAlignment="1">
      <alignment horizontal="center" vertical="center"/>
    </xf>
    <xf numFmtId="0" fontId="24" fillId="0" borderId="3" xfId="0" applyFont="1" applyBorder="1" applyAlignment="1">
      <alignment vertical="center" wrapText="1"/>
    </xf>
    <xf numFmtId="0" fontId="24" fillId="0" borderId="3" xfId="0" applyFont="1" applyBorder="1" applyAlignment="1">
      <alignment horizontal="center" vertical="center" wrapText="1"/>
    </xf>
    <xf numFmtId="2" fontId="25" fillId="2" borderId="1" xfId="0" applyNumberFormat="1" applyFont="1" applyFill="1" applyBorder="1" applyAlignment="1">
      <alignment vertical="center" wrapText="1" shrinkToFit="1"/>
    </xf>
    <xf numFmtId="4" fontId="24" fillId="0" borderId="3" xfId="0" applyNumberFormat="1" applyFont="1" applyBorder="1" applyAlignment="1">
      <alignment horizontal="center" vertical="center"/>
    </xf>
    <xf numFmtId="0" fontId="25" fillId="2" borderId="3" xfId="0" applyFont="1" applyFill="1" applyBorder="1" applyAlignment="1">
      <alignment horizontal="left" vertical="center" wrapText="1"/>
    </xf>
    <xf numFmtId="0" fontId="24" fillId="2" borderId="3" xfId="0" applyFont="1" applyFill="1" applyBorder="1" applyAlignment="1">
      <alignment horizontal="left" vertical="center" wrapText="1"/>
    </xf>
    <xf numFmtId="2" fontId="25" fillId="2" borderId="1" xfId="0" applyNumberFormat="1" applyFont="1" applyFill="1" applyBorder="1" applyAlignment="1">
      <alignment horizontal="left" vertical="center" wrapText="1" shrinkToFit="1"/>
    </xf>
    <xf numFmtId="2" fontId="25" fillId="2" borderId="1" xfId="0" applyNumberFormat="1" applyFont="1" applyFill="1" applyBorder="1" applyAlignment="1">
      <alignment horizontal="center" vertical="center" wrapText="1" shrinkToFit="1"/>
    </xf>
    <xf numFmtId="0" fontId="24" fillId="0" borderId="3" xfId="0" applyFont="1" applyBorder="1" applyAlignment="1">
      <alignment wrapText="1"/>
    </xf>
    <xf numFmtId="0" fontId="24" fillId="0" borderId="3" xfId="0" applyFont="1" applyBorder="1" applyAlignment="1">
      <alignment horizontal="left" vertical="center"/>
    </xf>
    <xf numFmtId="0" fontId="24" fillId="0" borderId="3" xfId="0" applyFont="1" applyFill="1" applyBorder="1" applyAlignment="1">
      <alignment horizontal="left" vertical="center" wrapText="1"/>
    </xf>
    <xf numFmtId="2" fontId="25" fillId="2" borderId="3" xfId="0" applyNumberFormat="1" applyFont="1" applyFill="1" applyBorder="1" applyAlignment="1">
      <alignment horizontal="left" vertical="center" wrapText="1" shrinkToFit="1"/>
    </xf>
    <xf numFmtId="2" fontId="25" fillId="2" borderId="3" xfId="0" applyNumberFormat="1" applyFont="1" applyFill="1" applyBorder="1" applyAlignment="1">
      <alignment horizontal="center" vertical="center" wrapText="1" shrinkToFit="1"/>
    </xf>
    <xf numFmtId="2" fontId="25" fillId="2" borderId="3" xfId="0" applyNumberFormat="1" applyFont="1" applyFill="1" applyBorder="1" applyAlignment="1">
      <alignment vertical="center" wrapText="1" shrinkToFit="1"/>
    </xf>
    <xf numFmtId="0" fontId="25" fillId="0" borderId="3" xfId="0" applyFont="1" applyFill="1" applyBorder="1" applyAlignment="1">
      <alignment horizontal="left" vertical="center" wrapText="1"/>
    </xf>
    <xf numFmtId="0" fontId="24" fillId="0" borderId="3" xfId="0" applyFont="1" applyBorder="1" applyAlignment="1">
      <alignment horizontal="left" vertical="top"/>
    </xf>
    <xf numFmtId="0" fontId="24" fillId="0" borderId="0" xfId="0" applyFont="1" applyAlignment="1">
      <alignment horizontal="center" vertical="center"/>
    </xf>
    <xf numFmtId="0" fontId="24" fillId="0" borderId="0" xfId="0" applyFont="1" applyAlignment="1">
      <alignment vertical="center" wrapText="1"/>
    </xf>
    <xf numFmtId="0" fontId="24" fillId="0" borderId="0" xfId="0" applyFont="1" applyAlignment="1">
      <alignment horizontal="center" vertical="center" wrapText="1"/>
    </xf>
    <xf numFmtId="0" fontId="26" fillId="0" borderId="3" xfId="0" applyFont="1" applyBorder="1" applyAlignment="1">
      <alignment horizontal="center" vertical="center"/>
    </xf>
    <xf numFmtId="0" fontId="27" fillId="0" borderId="0" xfId="0" applyFont="1"/>
    <xf numFmtId="0" fontId="10" fillId="0" borderId="4" xfId="0" applyNumberFormat="1" applyFont="1" applyFill="1" applyBorder="1" applyAlignment="1">
      <alignment horizontal="center" vertical="center" wrapText="1"/>
    </xf>
    <xf numFmtId="0" fontId="20" fillId="0" borderId="3" xfId="0" applyNumberFormat="1" applyFont="1" applyFill="1" applyBorder="1" applyAlignment="1">
      <alignment horizontal="left" vertical="center" wrapText="1"/>
    </xf>
    <xf numFmtId="0" fontId="26" fillId="0" borderId="1" xfId="0" applyFont="1" applyBorder="1" applyAlignment="1">
      <alignment horizontal="right" vertical="center"/>
    </xf>
    <xf numFmtId="0" fontId="26" fillId="0" borderId="2" xfId="0" applyFont="1" applyBorder="1" applyAlignment="1">
      <alignment horizontal="right" vertical="center"/>
    </xf>
    <xf numFmtId="0" fontId="26" fillId="0" borderId="7" xfId="0" applyFont="1" applyBorder="1" applyAlignment="1">
      <alignment horizontal="right" vertical="center"/>
    </xf>
    <xf numFmtId="0" fontId="28" fillId="0" borderId="3" xfId="0" applyFont="1" applyBorder="1" applyAlignment="1">
      <alignment horizontal="center" vertical="center"/>
    </xf>
  </cellXfs>
  <cellStyles count="15">
    <cellStyle name="Comma 2 2" xfId="8"/>
    <cellStyle name="Comma 2 2 2" xfId="9"/>
    <cellStyle name="Normal" xfId="0" builtinId="0"/>
    <cellStyle name="Normal 11" xfId="7"/>
    <cellStyle name="Normal 17" xfId="3"/>
    <cellStyle name="Normal 18" xfId="2"/>
    <cellStyle name="Normal 19" xfId="4"/>
    <cellStyle name="Normal 2" xfId="13"/>
    <cellStyle name="Normal 2 2" xfId="11"/>
    <cellStyle name="Normal 20" xfId="5"/>
    <cellStyle name="Normal 21" xfId="6"/>
    <cellStyle name="Normal 4" xfId="1"/>
    <cellStyle name="Normal_Est yapral" xfId="14"/>
    <cellStyle name="Percent 2" xfId="12"/>
    <cellStyle name="Style 1" xfId="1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OTI%20AET/Jogipet%20Division/Andole%20SS%20(Jogipet)/E-Tender%20Andole%20Normal%20Tend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ndole schedule 26.11.24"/>
      <sheetName val="Andole schedule with Turnkey"/>
    </sheetNames>
    <sheetDataSet>
      <sheetData sheetId="0">
        <row r="4">
          <cell r="A4" t="str">
            <v>SWR10105</v>
          </cell>
          <cell r="B4">
            <v>39</v>
          </cell>
          <cell r="C4"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D4" t="str">
            <v>Earth work</v>
          </cell>
          <cell r="E4" t="str">
            <v>EXCAVATION OF PIT (2.6" x 2.6" x 5.0')</v>
          </cell>
          <cell r="F4" t="str">
            <v xml:space="preserve">As per relevent standard specification </v>
          </cell>
        </row>
        <row r="5">
          <cell r="A5" t="str">
            <v>SWR10343</v>
          </cell>
          <cell r="B5">
            <v>31</v>
          </cell>
          <cell r="C5"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5" t="str">
            <v>Electrical work</v>
          </cell>
          <cell r="E5" t="str">
            <v>ERECTION OF LINES-Erection of 9.1M Pole</v>
          </cell>
          <cell r="F5" t="str">
            <v xml:space="preserve">As per relevent standard specification </v>
          </cell>
        </row>
        <row r="6">
          <cell r="A6" t="str">
            <v>SWR10356</v>
          </cell>
          <cell r="B6">
            <v>27.28</v>
          </cell>
          <cell r="C6" t="str">
            <v>ERECTION OF S.S.  STRUCTURE: Providing of mass concreting of size 0.76x0.76x1.52M  with CC mix of ratio 1:3:6 Using form boxes (0.88 Cu.Mt)*31 with 40mm HBG metal.</v>
          </cell>
          <cell r="D6" t="str">
            <v>Civil work</v>
          </cell>
          <cell r="E6" t="str">
            <v>Mass concreting of supports incl. cement</v>
          </cell>
          <cell r="F6" t="str">
            <v xml:space="preserve">As per relevent standard specification </v>
          </cell>
        </row>
        <row r="7">
          <cell r="A7" t="str">
            <v>SWR11890</v>
          </cell>
          <cell r="B7">
            <v>0.96099999999999997</v>
          </cell>
          <cell r="C7" t="str">
            <v>ERECTION OF S.S.  STRUCTURE: Coping of 0.45x0.45x0.45Mt with 1:8 slope Using form boxes (0.031Cumt.)</v>
          </cell>
          <cell r="D7" t="str">
            <v>Civil work</v>
          </cell>
          <cell r="E7" t="str">
            <v>Coping &amp; Muffing-Iron Pole</v>
          </cell>
          <cell r="F7" t="str">
            <v xml:space="preserve">As per relevent standard specification </v>
          </cell>
        </row>
        <row r="8">
          <cell r="A8" t="str">
            <v>SWR11331</v>
          </cell>
          <cell r="B8">
            <v>31</v>
          </cell>
          <cell r="C8" t="str">
            <v>Painting of all suppports to a height of 0.3m coping with bituminous paint (black colour) and painting of poles with two coats of white cement (including cost of paint).</v>
          </cell>
          <cell r="D8" t="str">
            <v>Electrical work</v>
          </cell>
          <cell r="E8" t="str">
            <v>Paint-9.1M PSCC Poles as desc SSR</v>
          </cell>
          <cell r="F8" t="str">
            <v xml:space="preserve">As per relevent standard specification </v>
          </cell>
        </row>
        <row r="9">
          <cell r="A9" t="str">
            <v>SWR11889</v>
          </cell>
          <cell r="B9">
            <v>5.5</v>
          </cell>
          <cell r="C9" t="str">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ell>
          <cell r="D9" t="str">
            <v>Electrical work</v>
          </cell>
          <cell r="E9" t="str">
            <v>Fabr &amp; Erect-MS Chnl 100x50mm for SS Bay</v>
          </cell>
          <cell r="F9" t="str">
            <v xml:space="preserve">As per relevent standard specification </v>
          </cell>
        </row>
        <row r="10">
          <cell r="A10" t="str">
            <v>SWR10404</v>
          </cell>
          <cell r="B10">
            <v>40</v>
          </cell>
          <cell r="C10" t="str">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ell>
          <cell r="D10" t="str">
            <v>Electrical work</v>
          </cell>
          <cell r="E10" t="str">
            <v>Stringing of bus with panther conductor</v>
          </cell>
          <cell r="F10" t="str">
            <v xml:space="preserve">As per relevent standard specification </v>
          </cell>
        </row>
        <row r="11">
          <cell r="A11" t="str">
            <v>SWR10884</v>
          </cell>
          <cell r="B11">
            <v>50</v>
          </cell>
          <cell r="C11" t="str">
            <v>Connectionof equipment to bus and or another equipmentwithsingle zebra/Panther conductor including measuring, cutting,clamping and hoisting of suspension insulator assembly to support the conductor wherever necessary.</v>
          </cell>
          <cell r="D11" t="str">
            <v>Electrical work</v>
          </cell>
          <cell r="E11" t="str">
            <v>Conn. of equip/bus single zebra/panther</v>
          </cell>
          <cell r="F11" t="str">
            <v xml:space="preserve">As per relevent standard specification </v>
          </cell>
        </row>
        <row r="12">
          <cell r="A12" t="str">
            <v>SWR10392</v>
          </cell>
          <cell r="B12">
            <v>2</v>
          </cell>
          <cell r="C12"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D12" t="str">
            <v>Electrical work</v>
          </cell>
          <cell r="E12" t="str">
            <v>Erection of  33kv ABSwitch incl earthing</v>
          </cell>
          <cell r="F12" t="str">
            <v xml:space="preserve">As per relevent standard specification </v>
          </cell>
        </row>
        <row r="13">
          <cell r="A13" t="str">
            <v>SWR10393</v>
          </cell>
          <cell r="B13">
            <v>9</v>
          </cell>
          <cell r="C13" t="str">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D13" t="str">
            <v>Electrical work</v>
          </cell>
          <cell r="E13" t="str">
            <v>Erection of  11kv ABSwitch incl earthing</v>
          </cell>
          <cell r="F13" t="str">
            <v xml:space="preserve">As per relevent standard specification </v>
          </cell>
        </row>
        <row r="14">
          <cell r="A14" t="str">
            <v>SWR11742</v>
          </cell>
          <cell r="B14">
            <v>3</v>
          </cell>
          <cell r="C14" t="str">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D14" t="str">
            <v>Electrical work</v>
          </cell>
          <cell r="E14" t="str">
            <v>S&amp;E-400A 11KV ABSwth Conv 1ph(1/3) in SS</v>
          </cell>
          <cell r="F14" t="str">
            <v xml:space="preserve">As per relevent standard specification </v>
          </cell>
        </row>
        <row r="15">
          <cell r="A15" t="str">
            <v>SWR21240</v>
          </cell>
          <cell r="B15">
            <v>2</v>
          </cell>
          <cell r="C15" t="str">
            <v>Hoisting of Insulators and hardware, stretching the conductor and stringing of 33 kV bus comprising of three phases with Single Zebra/panther conductor to a tension of 450kgs.(Bus section of 4.5mt).</v>
          </cell>
          <cell r="D15" t="str">
            <v>Electrical work</v>
          </cell>
          <cell r="E15" t="str">
            <v>Hoisting post ins&amp;hrd wr 1panther 33kv</v>
          </cell>
          <cell r="F15" t="str">
            <v xml:space="preserve">As per relevent standard specification </v>
          </cell>
        </row>
        <row r="16">
          <cell r="A16" t="str">
            <v>SWR21241</v>
          </cell>
          <cell r="B16">
            <v>4</v>
          </cell>
          <cell r="C16" t="str">
            <v>Hoisting of Insulators and hardware, stretching the conductor and stringing of 11 kV bus comprising of three phases with Single Zebra/panther conductor to a tension of 450kgs.(Bus section of 3.5mt)</v>
          </cell>
          <cell r="D16" t="str">
            <v>Electrical work</v>
          </cell>
          <cell r="E16" t="str">
            <v>Hoisting post ins&amp;hrd wr 1panther 11kv</v>
          </cell>
          <cell r="F16" t="str">
            <v xml:space="preserve">As per relevent standard specification </v>
          </cell>
        </row>
        <row r="17">
          <cell r="A17" t="str">
            <v>SWR10881</v>
          </cell>
          <cell r="B17">
            <v>11</v>
          </cell>
          <cell r="C17" t="str">
            <v>Painting of operating rods of 33kV, 11kV AB switches with post office red colour (including cost of paint)</v>
          </cell>
          <cell r="D17" t="str">
            <v>Electrical work</v>
          </cell>
          <cell r="E17" t="str">
            <v>Painting AB switch OP rods with PO red</v>
          </cell>
          <cell r="F17" t="str">
            <v xml:space="preserve">As per relevent standard specification </v>
          </cell>
        </row>
        <row r="18">
          <cell r="A18" t="str">
            <v>SWR23224</v>
          </cell>
          <cell r="B18">
            <v>16.46</v>
          </cell>
          <cell r="C18" t="str">
            <v>Excavation of pit in all types of soils of size 2.2x2.2x0.85Mts.for Construction of Plinths for VCB (33KV &amp; 11 KV )</v>
          </cell>
          <cell r="D18" t="str">
            <v>Earth work</v>
          </cell>
          <cell r="E18" t="str">
            <v>Excavate-Pit for 33KV VCB</v>
          </cell>
          <cell r="F18" t="str">
            <v xml:space="preserve">As per relevent standard specification </v>
          </cell>
        </row>
        <row r="19">
          <cell r="A19" t="str">
            <v>SWR20685</v>
          </cell>
          <cell r="B19">
            <v>22.24</v>
          </cell>
          <cell r="C19" t="str">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ell>
          <cell r="D19" t="str">
            <v>Civil work</v>
          </cell>
          <cell r="E19" t="str">
            <v>Cement concrete with 40MM metal VCB plin</v>
          </cell>
          <cell r="F19" t="str">
            <v xml:space="preserve">As per relevent standard specification </v>
          </cell>
        </row>
        <row r="20">
          <cell r="A20" t="str">
            <v>SWR10461</v>
          </cell>
          <cell r="B20">
            <v>4</v>
          </cell>
          <cell r="C20" t="str">
            <v>Erection of Switchgear complete for 11 kV  VCB includes Assembling the VCB Structures and mounting the VCBs over the already erected foudation including wiring of Breaker Control Panel/CTs, erection of CTs and control pannel providing Jumpers.</v>
          </cell>
          <cell r="D20" t="str">
            <v>Electrical work</v>
          </cell>
          <cell r="E20" t="str">
            <v>Erection of 11kv VCB</v>
          </cell>
          <cell r="F20" t="str">
            <v xml:space="preserve">As per relevent standard specification </v>
          </cell>
        </row>
        <row r="21">
          <cell r="A21" t="str">
            <v>SWR10396</v>
          </cell>
          <cell r="B21">
            <v>2</v>
          </cell>
          <cell r="C21" t="str">
            <v xml:space="preserve">Erection of 33KV Lightening Arrestors station type complete including jumpering. </v>
          </cell>
          <cell r="D21" t="str">
            <v>Electrical work</v>
          </cell>
          <cell r="E21" t="str">
            <v>Erect of  33kv LA stn type incl earthing</v>
          </cell>
          <cell r="F21" t="str">
            <v xml:space="preserve">As per relevent standard specification </v>
          </cell>
        </row>
        <row r="22">
          <cell r="A22" t="str">
            <v>SWR10397</v>
          </cell>
          <cell r="B22">
            <v>1</v>
          </cell>
          <cell r="C22" t="str">
            <v xml:space="preserve">Erection of 11 KV Lightening Arrestors station type complete including jumpering. </v>
          </cell>
          <cell r="D22" t="str">
            <v>Electrical work</v>
          </cell>
          <cell r="E22" t="str">
            <v>Erect of  11kv LA stn type incl earthing</v>
          </cell>
          <cell r="F22" t="str">
            <v xml:space="preserve">As per relevent standard specification </v>
          </cell>
        </row>
        <row r="23">
          <cell r="A23" t="str">
            <v>SWR10398</v>
          </cell>
          <cell r="B23">
            <v>3</v>
          </cell>
          <cell r="C23" t="str">
            <v xml:space="preserve">Erection of 11 KV Lightening Arrestors line type complete including jumpering. </v>
          </cell>
          <cell r="D23" t="str">
            <v>Electrical work</v>
          </cell>
          <cell r="E23" t="str">
            <v>Erect of  11kvLA line type incl earthing</v>
          </cell>
          <cell r="F23" t="str">
            <v xml:space="preserve">As per relevent standard specification </v>
          </cell>
        </row>
        <row r="24">
          <cell r="A24" t="str">
            <v>SMR11607</v>
          </cell>
          <cell r="B24">
            <v>1</v>
          </cell>
          <cell r="C24" t="str">
            <v>Supply of 33kv  HG fuse set including providing of jumpers</v>
          </cell>
          <cell r="D24" t="str">
            <v>Electrical work</v>
          </cell>
          <cell r="E24" t="str">
            <v>S-33KV HG Fuse Set excl Ins &amp; Chnl</v>
          </cell>
          <cell r="F24" t="str">
            <v xml:space="preserve">As per relevent standard specification </v>
          </cell>
        </row>
        <row r="25">
          <cell r="A25" t="str">
            <v>SWR10394</v>
          </cell>
          <cell r="B25">
            <v>1</v>
          </cell>
          <cell r="C25" t="str">
            <v>Erection of 33kv HG fuse set including providing of jumpers</v>
          </cell>
          <cell r="D25" t="str">
            <v>Electrical work</v>
          </cell>
          <cell r="E25" t="str">
            <v>Erect. of  33kv HG Fuseset incl earthing</v>
          </cell>
          <cell r="F25" t="str">
            <v xml:space="preserve">As per relevent standard specification </v>
          </cell>
        </row>
        <row r="26">
          <cell r="A26" t="str">
            <v>SMR11608</v>
          </cell>
          <cell r="B26">
            <v>1</v>
          </cell>
          <cell r="C26" t="str">
            <v>Supply of 11kv HG fuse set including providing of jumpers</v>
          </cell>
          <cell r="D26" t="str">
            <v>Electrical work</v>
          </cell>
          <cell r="E26" t="str">
            <v>S-11KV HG Fuse Set</v>
          </cell>
          <cell r="F26" t="str">
            <v xml:space="preserve">As per relevent standard specification </v>
          </cell>
        </row>
        <row r="27">
          <cell r="A27" t="str">
            <v>SWR10395</v>
          </cell>
          <cell r="B27">
            <v>1</v>
          </cell>
          <cell r="C27" t="str">
            <v>Erection of 11kv HG fuse set including providing of jumpers</v>
          </cell>
          <cell r="D27" t="str">
            <v>Electrical work</v>
          </cell>
          <cell r="E27" t="str">
            <v>Erect. of  11kv HG Fuseset incl earthing</v>
          </cell>
          <cell r="F27" t="str">
            <v xml:space="preserve">As per relevent standard specification </v>
          </cell>
        </row>
        <row r="28">
          <cell r="A28" t="str">
            <v>SMR11482</v>
          </cell>
          <cell r="B28">
            <v>22</v>
          </cell>
          <cell r="C28" t="str">
            <v>Supply of C I earth pipe of size 100mm dia, 2.75mtrs long for earth electrode</v>
          </cell>
          <cell r="D28" t="str">
            <v>Electrical work</v>
          </cell>
          <cell r="E28" t="str">
            <v>S-CI Pipe earthing 100mm dia 2.75m long</v>
          </cell>
          <cell r="F28" t="str">
            <v xml:space="preserve">As per relevent standard specification </v>
          </cell>
        </row>
        <row r="29">
          <cell r="A29" t="str">
            <v>SWR10357</v>
          </cell>
          <cell r="B29">
            <v>22</v>
          </cell>
          <cell r="C29"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D29" t="str">
            <v>Earth work</v>
          </cell>
          <cell r="E29" t="str">
            <v>ERECT. OF LINES-Providing of earthing</v>
          </cell>
          <cell r="F29" t="str">
            <v xml:space="preserve">As per relevent standard specification </v>
          </cell>
        </row>
        <row r="30">
          <cell r="A30" t="str">
            <v>SWR10920</v>
          </cell>
          <cell r="B30">
            <v>500</v>
          </cell>
          <cell r="C30" t="str">
            <v>Formation of Earth mat includes Laying of earth mat with MS Flat including fixing of earth flat, welding connecting to equipment &amp; including connecting to cast iron pipes as per technical specification.75x8 mm MS flat for Earth mat and connecting to electrodes.</v>
          </cell>
          <cell r="D30" t="str">
            <v>Electrical work</v>
          </cell>
          <cell r="E30" t="str">
            <v>Laying of  earth mat,excavation 75x 8mm</v>
          </cell>
          <cell r="F30" t="str">
            <v xml:space="preserve">As per relevent standard specification </v>
          </cell>
        </row>
        <row r="31">
          <cell r="A31" t="str">
            <v>SWR10919</v>
          </cell>
          <cell r="B31">
            <v>950</v>
          </cell>
          <cell r="C31" t="str">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ell>
          <cell r="D31" t="str">
            <v>Electrical work</v>
          </cell>
          <cell r="E31" t="str">
            <v>Earthing for raisers of SS Flat 50x6 mm.</v>
          </cell>
          <cell r="F31" t="str">
            <v xml:space="preserve">As per relevent standard specification </v>
          </cell>
        </row>
        <row r="32">
          <cell r="A32" t="str">
            <v>SMR40033</v>
          </cell>
          <cell r="B32">
            <v>2</v>
          </cell>
          <cell r="C32" t="str">
            <v xml:space="preserve">Providing of double earthing for neutral with flexible copper jumpers of adequate size including arrangement by fixing M.S.Channel 100x50mm. </v>
          </cell>
          <cell r="D32" t="str">
            <v>Electrical work</v>
          </cell>
          <cell r="E32" t="str">
            <v>SupCU Flexi jumper for Power T/F Neutral</v>
          </cell>
          <cell r="F32" t="str">
            <v xml:space="preserve">As per relevent standard specification </v>
          </cell>
        </row>
        <row r="33">
          <cell r="A33" t="str">
            <v>SWR11771</v>
          </cell>
          <cell r="B33">
            <v>4</v>
          </cell>
          <cell r="C33" t="str">
            <v xml:space="preserve">Erection of 24 Volts Battery along with Charger on the VCB plinth and giving DC supply to VCB's. </v>
          </cell>
          <cell r="D33" t="str">
            <v>Electrical work</v>
          </cell>
          <cell r="E33" t="str">
            <v>Erect-24V Batery with Chrgr incl grot-SS</v>
          </cell>
          <cell r="F33" t="str">
            <v xml:space="preserve">As per relevent standard specification </v>
          </cell>
        </row>
        <row r="34">
          <cell r="A34" t="str">
            <v>SWR11474</v>
          </cell>
          <cell r="B34">
            <v>600</v>
          </cell>
          <cell r="C34" t="str">
            <v>Laying of 4 core/10 core 2.5 sq. mm.Copper control cable includes excavation of  earth and back filling with sand and earth in alternate layers . The cable termination shall be made by providing proper size lugs and shall be identified with colours.</v>
          </cell>
          <cell r="D34" t="str">
            <v>Electrical work</v>
          </cell>
          <cell r="E34" t="str">
            <v>Laying-4 core cable</v>
          </cell>
          <cell r="F34" t="str">
            <v xml:space="preserve">As per relevent standard specification </v>
          </cell>
        </row>
        <row r="35">
          <cell r="A35" t="str">
            <v>SWR10463</v>
          </cell>
          <cell r="B35">
            <v>1</v>
          </cell>
          <cell r="C35" t="str">
            <v xml:space="preserve"> Erection of 25 KVA Three phase Station Transformer on the Substation Structures and giving jumpers/connections on HT side to the 11kV bus. Belting angle shall be provided both sides of DTR for securing DTR firmly in position.</v>
          </cell>
          <cell r="D35" t="str">
            <v>Electrical work</v>
          </cell>
          <cell r="E35" t="str">
            <v>Erection of Three Phase DTRs</v>
          </cell>
          <cell r="F35" t="str">
            <v xml:space="preserve">As per relevent standard specification </v>
          </cell>
        </row>
        <row r="36">
          <cell r="A36" t="str">
            <v>SMR40045</v>
          </cell>
          <cell r="B36">
            <v>1</v>
          </cell>
          <cell r="C36" t="str">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ell>
          <cell r="D36" t="str">
            <v>Electrical work</v>
          </cell>
          <cell r="E36" t="str">
            <v>Supply of AC Supply panel complete</v>
          </cell>
          <cell r="F36" t="str">
            <v xml:space="preserve">As per relevent standard specification </v>
          </cell>
        </row>
        <row r="37">
          <cell r="A37" t="str">
            <v>SMR40044</v>
          </cell>
          <cell r="B37">
            <v>1</v>
          </cell>
          <cell r="C37" t="str">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ell>
          <cell r="D37" t="str">
            <v>Electrical work</v>
          </cell>
          <cell r="E37" t="str">
            <v>Supply of DC Anunc.relay panel 8 feeders</v>
          </cell>
          <cell r="F37" t="str">
            <v xml:space="preserve">As per relevent standard specification </v>
          </cell>
        </row>
        <row r="38">
          <cell r="A38" t="str">
            <v>SWR20025</v>
          </cell>
          <cell r="B38">
            <v>1</v>
          </cell>
          <cell r="C38" t="str">
            <v>fixing of AC/DC Panel and giving Connections to the protection equipment and Metering circuits as per the specification and standards. The 3 1/2 core 25 Sqmm power cable required from distribution box to AC/DC panel in the control room is also to be supplied by tenderer.</v>
          </cell>
          <cell r="D38" t="str">
            <v>Electrical work</v>
          </cell>
          <cell r="E38" t="str">
            <v>Erect-Contrl/Relay, AC, Announ. Panels</v>
          </cell>
          <cell r="F38" t="str">
            <v xml:space="preserve">As per relevent standard specification </v>
          </cell>
        </row>
        <row r="39">
          <cell r="A39" t="str">
            <v>SWR10342</v>
          </cell>
          <cell r="B39">
            <v>8</v>
          </cell>
          <cell r="C39" t="str">
            <v>Erection of 8.0 Mts PSCC  Poles complete with necessary hard ware for yard lighting excluding the cost of Pit Excavation. Each Location of pole shall be numbered with colour paints.The contractor has to supply GI Bolts and  Nuts.</v>
          </cell>
          <cell r="D39" t="str">
            <v>Electrical work</v>
          </cell>
          <cell r="E39" t="str">
            <v>ERECTION OF LINES-Erection of 8M Pole</v>
          </cell>
          <cell r="F39" t="str">
            <v xml:space="preserve">As per relevent standard specification </v>
          </cell>
        </row>
        <row r="40">
          <cell r="A40" t="str">
            <v>SWR10956</v>
          </cell>
          <cell r="B40">
            <v>8</v>
          </cell>
          <cell r="C40" t="str">
            <v>Fixing of Metal halide/LED lamps with fixtures Make:Philips,Crompton,Bajaj junction box with MCB with 1.5M GI pipe complete.</v>
          </cell>
          <cell r="D40" t="str">
            <v>Electrical work</v>
          </cell>
          <cell r="E40" t="str">
            <v>Fixing of LED/Metal halide complete.</v>
          </cell>
          <cell r="F40" t="str">
            <v xml:space="preserve">As per relevent standard specification </v>
          </cell>
        </row>
        <row r="41">
          <cell r="A41" t="str">
            <v>SWR20028</v>
          </cell>
          <cell r="B41">
            <v>8</v>
          </cell>
          <cell r="C41" t="str">
            <v>Supply and Fixing  of junction box and Providing  with proper Fuse protection and required glauds suitable for Cable Terminations. The box shall be fixed on the pole.</v>
          </cell>
          <cell r="D41" t="str">
            <v>Electrical work</v>
          </cell>
          <cell r="E41" t="str">
            <v>33/11kv S.S Yard lighting  junction box</v>
          </cell>
          <cell r="F41" t="str">
            <v xml:space="preserve">As per relevent standard specification </v>
          </cell>
        </row>
        <row r="42">
          <cell r="A42" t="str">
            <v>SWR20526</v>
          </cell>
          <cell r="B42">
            <v>1</v>
          </cell>
          <cell r="C42" t="str">
            <v>Erection of  marshalling box on the structure (pole mounted type) marshalling boxes shall be supplied by the constractor</v>
          </cell>
          <cell r="D42" t="str">
            <v>Electrical work</v>
          </cell>
          <cell r="E42" t="str">
            <v>Supply &amp; fixing of marshall box</v>
          </cell>
          <cell r="F42" t="str">
            <v xml:space="preserve">As per relevent standard specification </v>
          </cell>
        </row>
        <row r="43">
          <cell r="A43" t="str">
            <v>SMR40088</v>
          </cell>
          <cell r="B43">
            <v>1</v>
          </cell>
          <cell r="C43" t="str">
            <v>Supply and fixing of filled sand bucket set complete (4 Nos. Buckets) with stand to mount fire buckets.</v>
          </cell>
          <cell r="D43" t="str">
            <v>Electrical work</v>
          </cell>
          <cell r="E43" t="str">
            <v>Sup Fire Buckets Stand with Buckets</v>
          </cell>
          <cell r="F43" t="str">
            <v xml:space="preserve">As per relevent standard specification </v>
          </cell>
        </row>
        <row r="44">
          <cell r="A44" t="str">
            <v>SMR40087</v>
          </cell>
          <cell r="B44">
            <v>2</v>
          </cell>
          <cell r="C44" t="str">
            <v>Supply and fixing of CO2 Cylinder set as per IS2878 Specifications.</v>
          </cell>
          <cell r="D44" t="str">
            <v>Electrical work</v>
          </cell>
          <cell r="E44" t="str">
            <v>Sup TrollyMounted Co2 Cylinders(IS-2878)</v>
          </cell>
          <cell r="F44" t="str">
            <v xml:space="preserve">As per relevent standard specification </v>
          </cell>
        </row>
        <row r="45">
          <cell r="A45" t="str">
            <v>SWR11895</v>
          </cell>
          <cell r="B45">
            <v>1</v>
          </cell>
          <cell r="C45" t="str">
            <v>Supplying and fixing of feeder indicator board to each of the 3Nos feeder breakers and LV breaker, danger boards made of 1'x1' and properly mounted on the structures. The letters written on the borad shall be 1.5"size with blue colour and background shall be of white colour</v>
          </cell>
          <cell r="D45" t="str">
            <v>Electrical work</v>
          </cell>
          <cell r="E45" t="str">
            <v>S&amp;F-33/11KV SS Feeder Indicator Board</v>
          </cell>
          <cell r="F45" t="str">
            <v xml:space="preserve">As per relevent standard specification </v>
          </cell>
        </row>
        <row r="46">
          <cell r="A46" t="str">
            <v>SWR20032</v>
          </cell>
          <cell r="B46">
            <v>1</v>
          </cell>
          <cell r="C46" t="str">
            <v>Supply and fixing of wooden board of size 3'x2'.5'indicating the layout of the Switch yard.</v>
          </cell>
          <cell r="D46" t="str">
            <v>Electrical work</v>
          </cell>
          <cell r="E46" t="str">
            <v>Sup &amp;fix of board ind Switchyard layout</v>
          </cell>
          <cell r="F46" t="str">
            <v xml:space="preserve">As per relevent standard specification </v>
          </cell>
        </row>
        <row r="47">
          <cell r="A47" t="str">
            <v>SMR40086</v>
          </cell>
          <cell r="B47">
            <v>1</v>
          </cell>
          <cell r="C47" t="str">
            <v>Supply and Erection of Permanent Name Board of on 3'x4' steel sheetmounted on steel frame as described in Specification.</v>
          </cell>
          <cell r="D47" t="str">
            <v>Electrical work</v>
          </cell>
          <cell r="E47" t="str">
            <v>Sup 33/11kv S.S Permanent name board</v>
          </cell>
          <cell r="F47" t="str">
            <v xml:space="preserve">As per relevent standard specification </v>
          </cell>
        </row>
        <row r="48">
          <cell r="A48" t="str">
            <v>SMR40076</v>
          </cell>
          <cell r="B48">
            <v>1</v>
          </cell>
          <cell r="C48" t="str">
            <v>Supply of Digital clamp meter.</v>
          </cell>
          <cell r="D48" t="str">
            <v>Electrical work</v>
          </cell>
          <cell r="E48" t="str">
            <v>Supply of Digital clamp meter.</v>
          </cell>
          <cell r="F48" t="str">
            <v xml:space="preserve">As per relevent standard specification </v>
          </cell>
        </row>
        <row r="49">
          <cell r="A49" t="str">
            <v>SMR40064</v>
          </cell>
          <cell r="B49">
            <v>1</v>
          </cell>
          <cell r="C49" t="str">
            <v>Supply of Rechargeable LED torch light of Standard make.</v>
          </cell>
          <cell r="D49" t="str">
            <v>Electrical work</v>
          </cell>
          <cell r="E49" t="str">
            <v>Sup Rechargeable LED torch light.</v>
          </cell>
          <cell r="F49" t="str">
            <v xml:space="preserve">As per relevent standard specification </v>
          </cell>
        </row>
        <row r="50">
          <cell r="A50" t="str">
            <v>SMR40063</v>
          </cell>
          <cell r="B50">
            <v>1</v>
          </cell>
          <cell r="C50" t="str">
            <v>Supply of Taparia Tool kit of Size 20”x10”x15” with tier arrangements Tool box containing ‘D’Spanners from size 6 to 54, Hammer small and big size, Ring spanners from 6 to 28, Adjustable spanner, Pipe wrench, Cutting Plier, Nose plier, Tester, insulated Screw drive.</v>
          </cell>
          <cell r="D50" t="str">
            <v>Electrical work</v>
          </cell>
          <cell r="E50" t="str">
            <v>SupTaparia Tool kit complete as per Spec</v>
          </cell>
          <cell r="F50" t="str">
            <v xml:space="preserve">As per relevent standard specification </v>
          </cell>
        </row>
        <row r="51">
          <cell r="A51" t="str">
            <v>SWR22090</v>
          </cell>
          <cell r="B51">
            <v>1</v>
          </cell>
          <cell r="C51" t="str">
            <v>Supply and fixing of safety instructions/Substation operation instruction board</v>
          </cell>
          <cell r="D51" t="str">
            <v>Electrical work</v>
          </cell>
          <cell r="E51" t="str">
            <v>Sup&amp; fix safety inst/SS Op. inst board</v>
          </cell>
          <cell r="F51" t="str">
            <v xml:space="preserve">As per relevent standard specification </v>
          </cell>
        </row>
        <row r="52">
          <cell r="A52" t="str">
            <v>SMR11598</v>
          </cell>
          <cell r="B52">
            <v>8</v>
          </cell>
          <cell r="C52" t="str">
            <v xml:space="preserve">Supply of 25 W LED lamp with fitting of philips make </v>
          </cell>
          <cell r="D52" t="str">
            <v>Electrical work</v>
          </cell>
          <cell r="E52" t="str">
            <v>S-25W LED fixture set</v>
          </cell>
          <cell r="F52" t="str">
            <v xml:space="preserve">As per relevent standard specification </v>
          </cell>
        </row>
        <row r="53">
          <cell r="A53" t="str">
            <v>SMR12378</v>
          </cell>
          <cell r="B53">
            <v>1</v>
          </cell>
          <cell r="C53" t="str">
            <v>Supply of Alluminum Ladder(20 feet)</v>
          </cell>
          <cell r="D53" t="str">
            <v>Electrical work</v>
          </cell>
          <cell r="E53" t="str">
            <v>S-10ft Aluminium Ladder</v>
          </cell>
          <cell r="F53" t="str">
            <v xml:space="preserve">As per relevent standard specification </v>
          </cell>
        </row>
        <row r="54">
          <cell r="A54" t="str">
            <v>SMR40075</v>
          </cell>
          <cell r="B54">
            <v>1</v>
          </cell>
          <cell r="C54" t="str">
            <v>Supply of Megger (2000 ohms, 0-2.5kv)</v>
          </cell>
          <cell r="D54" t="str">
            <v>Electrical work</v>
          </cell>
          <cell r="E54" t="str">
            <v>Supply of Earth megger (1000v)</v>
          </cell>
          <cell r="F54" t="str">
            <v xml:space="preserve">As per relevent standard specification </v>
          </cell>
        </row>
        <row r="55">
          <cell r="A55" t="str">
            <v>SMR40067</v>
          </cell>
          <cell r="B55">
            <v>2</v>
          </cell>
          <cell r="C55" t="str">
            <v>Supply of Hand Gloves</v>
          </cell>
          <cell r="D55" t="str">
            <v>Electrical work</v>
          </cell>
          <cell r="E55" t="str">
            <v>Supply of Hand Gloves</v>
          </cell>
          <cell r="F55" t="str">
            <v xml:space="preserve">As per relevent standard specification </v>
          </cell>
        </row>
        <row r="56">
          <cell r="A56" t="str">
            <v>SMR40071</v>
          </cell>
          <cell r="B56">
            <v>2</v>
          </cell>
          <cell r="C56" t="str">
            <v>Supply of Safety Helmets of standard make</v>
          </cell>
          <cell r="D56" t="str">
            <v>Electrical work</v>
          </cell>
          <cell r="E56" t="str">
            <v>Supply of Safety Helmet of standard make</v>
          </cell>
          <cell r="F56" t="str">
            <v xml:space="preserve">As per relevent standard specification </v>
          </cell>
        </row>
        <row r="57">
          <cell r="A57" t="str">
            <v>SMR11599</v>
          </cell>
          <cell r="B57">
            <v>4</v>
          </cell>
          <cell r="C57" t="str">
            <v>Supply of Earth Discharging Rod 10' length.</v>
          </cell>
          <cell r="D57" t="str">
            <v>Electrical work</v>
          </cell>
          <cell r="E57" t="str">
            <v>S-Earth Rod 8ft Long  3mm Thick</v>
          </cell>
          <cell r="F57" t="str">
            <v xml:space="preserve">As per relevent standard specification </v>
          </cell>
        </row>
        <row r="58">
          <cell r="A58" t="str">
            <v>SMR11488</v>
          </cell>
          <cell r="B58">
            <v>200</v>
          </cell>
          <cell r="C58" t="str">
            <v>Supply of GI Bolts,Nuts and Washers etc.</v>
          </cell>
          <cell r="D58" t="str">
            <v>Electrical work</v>
          </cell>
          <cell r="E58" t="str">
            <v>S-GI Bolts &amp; Nuts,Washers etc.,</v>
          </cell>
          <cell r="F58" t="str">
            <v xml:space="preserve">As per relevent standard specification </v>
          </cell>
        </row>
        <row r="59">
          <cell r="A59" t="str">
            <v>SMR11591</v>
          </cell>
          <cell r="B59">
            <v>66</v>
          </cell>
          <cell r="C59" t="str">
            <v>Supply of PG clamps for panther 2 bolted 800 A.</v>
          </cell>
          <cell r="D59" t="str">
            <v>Electrical work</v>
          </cell>
          <cell r="E59" t="str">
            <v>S-Al. alloy three bolted PG clamps 800A</v>
          </cell>
          <cell r="F59" t="str">
            <v xml:space="preserve">As per relevent standard specification </v>
          </cell>
        </row>
        <row r="60">
          <cell r="A60" t="str">
            <v>SWR20029</v>
          </cell>
          <cell r="B60">
            <v>300</v>
          </cell>
          <cell r="C60" t="str">
            <v>Supply and Laying of 2 core/4 core cable includes excavation earth and back filling with sand and earth in alternate layers as shown in the sketch. The cable termination shall be made by providing proper size of  lugs at both ends of the cable termination.</v>
          </cell>
          <cell r="D60" t="str">
            <v>Electrical work</v>
          </cell>
          <cell r="E60" t="str">
            <v>33/11kv S.S laying of 2/4core for light</v>
          </cell>
          <cell r="F60" t="str">
            <v xml:space="preserve">As per relevent standard specification </v>
          </cell>
        </row>
        <row r="61">
          <cell r="A61" t="str">
            <v>SWR20308</v>
          </cell>
          <cell r="B61">
            <v>31</v>
          </cell>
          <cell r="C61" t="str">
            <v>Sub Transportation of 9.1 M PSCC Pole including Loading and Unloading&lt;10KM.</v>
          </cell>
          <cell r="D61" t="str">
            <v>Electrical work</v>
          </cell>
          <cell r="E61" t="str">
            <v>SubTrnsprt 9M PSCC Pole incl. L&amp;UL&lt;10KM</v>
          </cell>
          <cell r="F61" t="str">
            <v xml:space="preserve">As per relevent standard specification </v>
          </cell>
        </row>
        <row r="62">
          <cell r="A62" t="str">
            <v>SWR20307</v>
          </cell>
          <cell r="B62">
            <v>8</v>
          </cell>
          <cell r="C62" t="str">
            <v>Sub Transportation of 8.0M PSCC Pole including Loading and Unloading&lt;10KM.</v>
          </cell>
          <cell r="D62" t="str">
            <v>Electrical work</v>
          </cell>
          <cell r="E62" t="str">
            <v>SubTrnsprt 8M PSCC Pole incl. L&amp;UL&lt;10KM</v>
          </cell>
          <cell r="F62" t="str">
            <v xml:space="preserve">As per relevent standard specification </v>
          </cell>
        </row>
        <row r="63">
          <cell r="A63" t="str">
            <v>SWR11860</v>
          </cell>
          <cell r="B63">
            <v>2</v>
          </cell>
          <cell r="C63" t="str">
            <v>Transport of VCB , Control pannels, current transformater, bosster etc, above 10 KM and upto 50 KM with lorry for each trip.</v>
          </cell>
          <cell r="D63" t="str">
            <v>Electrical work</v>
          </cell>
          <cell r="E63" t="str">
            <v>Transport of Cond Drum,VCBs upto 10Km</v>
          </cell>
          <cell r="F63" t="str">
            <v xml:space="preserve">As per relevent standard specification </v>
          </cell>
        </row>
        <row r="64">
          <cell r="A64" t="str">
            <v>SWR10150</v>
          </cell>
          <cell r="B64">
            <v>10.5</v>
          </cell>
          <cell r="C64" t="str">
            <v>Transport of steel including line materital such as cross arm,clamps,hard ware(including loading and unloading) above 30KM and  upto 50KM.</v>
          </cell>
          <cell r="D64" t="str">
            <v>Electrical work</v>
          </cell>
          <cell r="E64" t="str">
            <v>TRANSPORT OF STEEL MATERIAL 30 TO 50KM</v>
          </cell>
          <cell r="F64" t="str">
            <v xml:space="preserve">As per relevent standard specification </v>
          </cell>
        </row>
        <row r="65">
          <cell r="A65" t="str">
            <v>SWR10206</v>
          </cell>
          <cell r="B65">
            <v>10.5</v>
          </cell>
          <cell r="C65" t="str">
            <v>Loading of MS Channel,Angles,Flats&amp;Rods.</v>
          </cell>
          <cell r="D65" t="str">
            <v>Electrical work</v>
          </cell>
          <cell r="E65" t="str">
            <v>LOADING of MS Channel,Angles,Flats&amp;Rods</v>
          </cell>
          <cell r="F65" t="str">
            <v xml:space="preserve">As per relevent standard specification </v>
          </cell>
        </row>
        <row r="66">
          <cell r="A66" t="str">
            <v>SWR10524</v>
          </cell>
          <cell r="B66">
            <v>10.5</v>
          </cell>
          <cell r="C66" t="str">
            <v>Unloading of MS Channel,Angles,Flats&amp;Rod.</v>
          </cell>
          <cell r="D66" t="str">
            <v>Electrical work</v>
          </cell>
          <cell r="E66" t="str">
            <v>UNLOADING of MS Channel,Angles,Flats&amp;Rod</v>
          </cell>
          <cell r="F66" t="str">
            <v xml:space="preserve">As per relevent standard specification </v>
          </cell>
        </row>
        <row r="67">
          <cell r="A67" t="str">
            <v>SWR11220</v>
          </cell>
          <cell r="B67">
            <v>350</v>
          </cell>
          <cell r="C67" t="str">
            <v>Loading and unwinding of Panther conductor.</v>
          </cell>
          <cell r="D67" t="str">
            <v>Electrical work</v>
          </cell>
          <cell r="E67" t="str">
            <v>Load-Unwinding Panther conductor</v>
          </cell>
          <cell r="F67" t="str">
            <v xml:space="preserve">As per relevent standard specification </v>
          </cell>
        </row>
        <row r="68">
          <cell r="A68" t="str">
            <v>SWR11221</v>
          </cell>
          <cell r="B68">
            <v>350</v>
          </cell>
          <cell r="C68" t="str">
            <v>Unloading of Panther conductor.</v>
          </cell>
          <cell r="D68" t="str">
            <v>Electrical work</v>
          </cell>
          <cell r="E68" t="str">
            <v>Unload-Unwinding Panther conductor</v>
          </cell>
          <cell r="F68" t="str">
            <v xml:space="preserve">As per relevent standard specification </v>
          </cell>
        </row>
        <row r="69">
          <cell r="A69" t="str">
            <v>SWR12416</v>
          </cell>
          <cell r="B69">
            <v>2</v>
          </cell>
          <cell r="C69" t="str">
            <v>Loading of 33 KV and 11 KV Disc insulators.</v>
          </cell>
          <cell r="D69" t="str">
            <v>Electrical work</v>
          </cell>
          <cell r="E69" t="str">
            <v>LOADING  of 33 &amp; 11 KV Disc insulators</v>
          </cell>
          <cell r="F69" t="str">
            <v xml:space="preserve">As per relevent standard specification </v>
          </cell>
        </row>
        <row r="70">
          <cell r="A70" t="str">
            <v>SWR10631</v>
          </cell>
          <cell r="B70">
            <v>2</v>
          </cell>
          <cell r="C70" t="str">
            <v>Unloading of 33 KV and 11 KV Disc insulators.</v>
          </cell>
          <cell r="D70" t="str">
            <v>Electrical work</v>
          </cell>
          <cell r="E70" t="str">
            <v>UNLOADING   of 33 &amp; 11 KV Disc insulator</v>
          </cell>
          <cell r="F70" t="str">
            <v xml:space="preserve">As per relevent standard specification </v>
          </cell>
        </row>
        <row r="71">
          <cell r="A71" t="str">
            <v>SWR10618</v>
          </cell>
          <cell r="B71">
            <v>2</v>
          </cell>
          <cell r="C71" t="str">
            <v>Loading  of 33KV Metal parts bag of 25 nos.</v>
          </cell>
          <cell r="D71" t="str">
            <v>Electrical work</v>
          </cell>
          <cell r="E71" t="str">
            <v>LOADING  of 33KV Metal parts-bag of 25no</v>
          </cell>
          <cell r="F71" t="str">
            <v xml:space="preserve">As per relevent standard specification </v>
          </cell>
        </row>
        <row r="72">
          <cell r="A72" t="str">
            <v>SWR10632</v>
          </cell>
          <cell r="B72">
            <v>2</v>
          </cell>
          <cell r="C72" t="str">
            <v>Unloading of 33 KV Metal parts bag of 25 nos.</v>
          </cell>
          <cell r="D72" t="str">
            <v>Electrical work</v>
          </cell>
          <cell r="E72" t="str">
            <v>UNLOADING of 33 KV Metal parts-bagof 25</v>
          </cell>
          <cell r="F72" t="str">
            <v xml:space="preserve">As per relevent standard specification </v>
          </cell>
        </row>
        <row r="73">
          <cell r="A73" t="str">
            <v>SWR10212</v>
          </cell>
          <cell r="B73">
            <v>2</v>
          </cell>
          <cell r="C73" t="str">
            <v>Loading of  of 11kv Pin insulator/Post type insulator/Solid Core Insulators.</v>
          </cell>
          <cell r="D73" t="str">
            <v>Electrical work</v>
          </cell>
          <cell r="E73" t="str">
            <v>LOADING of 11kv Pin/Post/Solid Core Insu</v>
          </cell>
          <cell r="F73" t="str">
            <v xml:space="preserve">As per relevent standard specification </v>
          </cell>
        </row>
        <row r="74">
          <cell r="A74" t="str">
            <v>SWR10530</v>
          </cell>
          <cell r="B74">
            <v>2</v>
          </cell>
          <cell r="C74" t="str">
            <v>Unloading of  of 11kv Pin insulator/Post type insulator/Solid Core Insulators.</v>
          </cell>
          <cell r="D74" t="str">
            <v>Electrical work</v>
          </cell>
          <cell r="E74" t="str">
            <v>UNLOADING of 11kv Pin/Post/Solid Core In</v>
          </cell>
          <cell r="F74" t="str">
            <v xml:space="preserve">As per relevent standard specification </v>
          </cell>
        </row>
        <row r="75">
          <cell r="A75" t="str">
            <v>SWR11701</v>
          </cell>
          <cell r="B75">
            <v>600</v>
          </cell>
          <cell r="C75" t="str">
            <v>Loading of PVC Copper Control Cable 4 core and 10 core.</v>
          </cell>
          <cell r="D75" t="str">
            <v>Electrical work</v>
          </cell>
          <cell r="E75" t="str">
            <v>Load-PVC Control Cable 10C</v>
          </cell>
          <cell r="F75" t="str">
            <v xml:space="preserve">As per relevent standard specification </v>
          </cell>
        </row>
        <row r="76">
          <cell r="A76" t="str">
            <v>SWR11712</v>
          </cell>
          <cell r="B76">
            <v>600</v>
          </cell>
          <cell r="C76" t="str">
            <v>Unloading of PVC Copper Control Cable 4 core and 10 core.</v>
          </cell>
          <cell r="D76" t="str">
            <v>Electrical work</v>
          </cell>
          <cell r="E76" t="str">
            <v>UnLoad-PVC Control Cable 10C</v>
          </cell>
          <cell r="F76" t="str">
            <v xml:space="preserve">As per relevent standard specification </v>
          </cell>
        </row>
        <row r="77">
          <cell r="A77" t="str">
            <v>SWR11691</v>
          </cell>
          <cell r="B77">
            <v>1</v>
          </cell>
          <cell r="C77" t="str">
            <v>Loading of 3Ph 25KVA Distribution Transformer.</v>
          </cell>
          <cell r="D77" t="str">
            <v>Electrical work</v>
          </cell>
          <cell r="E77" t="str">
            <v>Load-3Ph 25KVA DTR</v>
          </cell>
          <cell r="F77" t="str">
            <v xml:space="preserve">As per relevent standard specification </v>
          </cell>
        </row>
        <row r="78">
          <cell r="A78" t="str">
            <v>SWR11692</v>
          </cell>
          <cell r="B78">
            <v>1</v>
          </cell>
          <cell r="C78" t="str">
            <v>UnLoading of 3Ph 25KVA Distribution  Transformer.</v>
          </cell>
          <cell r="D78" t="str">
            <v>Electrical work</v>
          </cell>
          <cell r="E78" t="str">
            <v>UnLoad-3Ph 25KVA DTR</v>
          </cell>
          <cell r="F78" t="str">
            <v xml:space="preserve">As per relevent standard specification </v>
          </cell>
        </row>
        <row r="79">
          <cell r="A79" t="str">
            <v>SWR10200</v>
          </cell>
          <cell r="B79">
            <v>1</v>
          </cell>
          <cell r="C79" t="str">
            <v>Loading  of 33/11 KV   Current Transformers/ Potential Transformers.</v>
          </cell>
          <cell r="D79" t="str">
            <v>Electrical work</v>
          </cell>
          <cell r="E79" t="str">
            <v>LOADING  of 33/11 KV   CTs/ PTs</v>
          </cell>
          <cell r="F79" t="str">
            <v xml:space="preserve">As per relevent standard specification </v>
          </cell>
        </row>
        <row r="80">
          <cell r="A80" t="str">
            <v>SWR10266</v>
          </cell>
          <cell r="B80">
            <v>6</v>
          </cell>
          <cell r="C80" t="str">
            <v>Loading of 33 KV10 KA LAs Station type.</v>
          </cell>
          <cell r="D80" t="str">
            <v>Electrical work</v>
          </cell>
          <cell r="E80" t="str">
            <v>LOADING of 33 KV10 KA LAs Station type</v>
          </cell>
          <cell r="F80" t="str">
            <v xml:space="preserve">As per relevent standard specification </v>
          </cell>
        </row>
        <row r="81">
          <cell r="A81" t="str">
            <v>SWR10584</v>
          </cell>
          <cell r="B81">
            <v>6</v>
          </cell>
          <cell r="C81" t="str">
            <v>Unloading of 33 KV10 KA LAs Station type.</v>
          </cell>
          <cell r="D81" t="str">
            <v>Electrical work</v>
          </cell>
          <cell r="E81" t="str">
            <v>UNLOADING of 33 KV10 KA LAs Station type</v>
          </cell>
          <cell r="F81" t="str">
            <v xml:space="preserve">As per relevent standard specification </v>
          </cell>
        </row>
        <row r="82">
          <cell r="A82" t="str">
            <v>SWR10265</v>
          </cell>
          <cell r="B82">
            <v>9</v>
          </cell>
          <cell r="C82" t="str">
            <v>Loading of 11 KV10 KA LAs Line type.</v>
          </cell>
          <cell r="D82" t="str">
            <v>Electrical work</v>
          </cell>
          <cell r="E82" t="str">
            <v>LOADING of 11 KV, 10 KA LAs Line type</v>
          </cell>
          <cell r="F82" t="str">
            <v xml:space="preserve">As per relevent standard specification </v>
          </cell>
        </row>
        <row r="83">
          <cell r="A83" t="str">
            <v>SWR10583</v>
          </cell>
          <cell r="B83">
            <v>9</v>
          </cell>
          <cell r="C83" t="str">
            <v>Unloading of 11 KV10 KA LAs Line type.</v>
          </cell>
          <cell r="D83" t="str">
            <v>Electrical work</v>
          </cell>
          <cell r="E83" t="str">
            <v>UNLOADING of 11 KV, 10 KA LAs Line type</v>
          </cell>
          <cell r="F83" t="str">
            <v xml:space="preserve">As per relevent standard specification </v>
          </cell>
        </row>
        <row r="84">
          <cell r="A84" t="str">
            <v>SWR10264</v>
          </cell>
          <cell r="B84">
            <v>3</v>
          </cell>
          <cell r="C84" t="str">
            <v>Loading of 11 KV10 KA LAs Station type.</v>
          </cell>
          <cell r="D84" t="str">
            <v>Electrical work</v>
          </cell>
          <cell r="E84" t="str">
            <v>LOADING of 11 KV,10 KA LAs Station type</v>
          </cell>
          <cell r="F84" t="str">
            <v xml:space="preserve">As per relevent standard specification </v>
          </cell>
        </row>
        <row r="85">
          <cell r="A85" t="str">
            <v>SWR10582</v>
          </cell>
          <cell r="B85">
            <v>3</v>
          </cell>
          <cell r="C85" t="str">
            <v>Unloading of 11 KV10 KA LAs Station type.</v>
          </cell>
          <cell r="D85" t="str">
            <v>Electrical work</v>
          </cell>
          <cell r="E85" t="str">
            <v>UNLOADING of 11 KV,10 KA LAs Station typ</v>
          </cell>
          <cell r="F85" t="str">
            <v xml:space="preserve">As per relevent standard specification </v>
          </cell>
        </row>
        <row r="86">
          <cell r="A86" t="str">
            <v>SWR10239</v>
          </cell>
          <cell r="B86">
            <v>2</v>
          </cell>
          <cell r="C86" t="str">
            <v>Loading of 33 KV AB Switch Conventional 400/800 Amp.</v>
          </cell>
          <cell r="D86" t="str">
            <v>Electrical work</v>
          </cell>
          <cell r="E86" t="str">
            <v>LOADING of 33 KV AB SWCH Con 400/800 A</v>
          </cell>
          <cell r="F86" t="str">
            <v xml:space="preserve">As per relevent standard specification </v>
          </cell>
        </row>
        <row r="87">
          <cell r="A87" t="str">
            <v>SWR10557</v>
          </cell>
          <cell r="B87">
            <v>2</v>
          </cell>
          <cell r="C87" t="str">
            <v xml:space="preserve">Unloading of 33 KV AB Switch Conventional 400/800 Amp. </v>
          </cell>
          <cell r="D87" t="str">
            <v>Electrical work</v>
          </cell>
          <cell r="E87" t="str">
            <v>UNLOADING of 33 KV AB SWCH Con 400/800 A</v>
          </cell>
          <cell r="F87" t="str">
            <v xml:space="preserve">As per relevent standard specification </v>
          </cell>
        </row>
        <row r="88">
          <cell r="A88" t="str">
            <v>SWR10238</v>
          </cell>
          <cell r="B88">
            <v>9</v>
          </cell>
          <cell r="C88" t="str">
            <v>loading of 11 KV AB Switch Conventional 200/400 Amp.</v>
          </cell>
          <cell r="D88" t="str">
            <v>Electrical work</v>
          </cell>
          <cell r="E88" t="str">
            <v>LOADING of 11 KV AB SWCH Con 200/400 A</v>
          </cell>
          <cell r="F88" t="str">
            <v xml:space="preserve">As per relevent standard specification </v>
          </cell>
        </row>
        <row r="89">
          <cell r="A89" t="str">
            <v>SWR10556</v>
          </cell>
          <cell r="B89">
            <v>9</v>
          </cell>
          <cell r="C89" t="str">
            <v>Unloading of 11 KV AB Switch Conventional 200/400 Amp.</v>
          </cell>
          <cell r="D89" t="str">
            <v>Electrical work</v>
          </cell>
          <cell r="E89" t="str">
            <v>UNLOADING of 11 KV AB SWCH Con 200/400 A</v>
          </cell>
          <cell r="F89" t="str">
            <v xml:space="preserve">As per relevent standard specification </v>
          </cell>
        </row>
        <row r="90">
          <cell r="A90" t="str">
            <v>SWR11224</v>
          </cell>
          <cell r="B90">
            <v>4</v>
          </cell>
          <cell r="C90" t="str">
            <v>Loading and Unloading of 12V/24V Battery Set.</v>
          </cell>
          <cell r="D90" t="str">
            <v>Electrical work</v>
          </cell>
          <cell r="E90" t="str">
            <v>Load/Unload-12V/24V Battery Set</v>
          </cell>
          <cell r="F90" t="str">
            <v xml:space="preserve">As per relevent standard specification </v>
          </cell>
        </row>
        <row r="91">
          <cell r="A91" t="str">
            <v>SWR10356</v>
          </cell>
          <cell r="B91">
            <v>2.66</v>
          </cell>
          <cell r="C91" t="str">
            <v>ERECTION OF S.S.  STRUCTURE: Providing of base concreting of size 0.76x0.76x0.15M with CC mix of ratio 1:3:6  Using form boxes(0.087Cu.Mt)x31 with 20mm HBG metal.</v>
          </cell>
          <cell r="D91" t="str">
            <v>Civil work</v>
          </cell>
          <cell r="E91" t="str">
            <v>Mass concreting of supports incl. cement</v>
          </cell>
          <cell r="F91" t="str">
            <v xml:space="preserve">As per relevent standard specification </v>
          </cell>
        </row>
        <row r="92">
          <cell r="A92" t="str">
            <v>SWR10402</v>
          </cell>
          <cell r="B92">
            <v>1</v>
          </cell>
          <cell r="C92" t="str">
            <v>Erection of 11kv Potential Transformer sets complete including jumpering. The LV side of the PT shall be provided with proper fuse protection mounted in separate marshalling boxwith proper size cable glands etc. The box shall be mounted on the Substation structure.</v>
          </cell>
          <cell r="D92" t="str">
            <v>Electrical work</v>
          </cell>
          <cell r="E92" t="str">
            <v>Erection of 11kv three  phase PT s</v>
          </cell>
          <cell r="F92" t="str">
            <v xml:space="preserve">As per relevent standard specification </v>
          </cell>
        </row>
        <row r="93">
          <cell r="A93" t="str">
            <v>SWR10518</v>
          </cell>
          <cell r="B93">
            <v>1</v>
          </cell>
          <cell r="C93" t="str">
            <v>Unloading  of 33/11 KV   Current Transformers/ Potential Transformers</v>
          </cell>
          <cell r="D93" t="str">
            <v>Electrical work</v>
          </cell>
          <cell r="E93" t="str">
            <v>UNLOADING of 33/11 KV   CTs/ PTs</v>
          </cell>
          <cell r="F93" t="str">
            <v xml:space="preserve">As per relevent standard specification </v>
          </cell>
        </row>
        <row r="94">
          <cell r="A94" t="str">
            <v>SWR10674</v>
          </cell>
          <cell r="B94">
            <v>1</v>
          </cell>
          <cell r="C94" t="str">
            <v>Fixing of Distribution Box and Providing  with proper Fuse protection system and reqired Cable Terminations at Station T/F LT side and AC/DC Panel and fixing meter. Power cable of adequate size shall be provided from station DTR to control room AC Panel.</v>
          </cell>
          <cell r="D94" t="str">
            <v>Electrical work</v>
          </cell>
          <cell r="E94" t="str">
            <v>Erection of LT distribution box</v>
          </cell>
          <cell r="F94" t="str">
            <v xml:space="preserve">As per relevent standard specification </v>
          </cell>
        </row>
        <row r="95">
          <cell r="A95" t="str">
            <v>SWR10356</v>
          </cell>
          <cell r="B95">
            <v>4.32</v>
          </cell>
          <cell r="C95" t="str">
            <v>Concreting the location after erection of 8.0 Mtrs pole with CC (1:4:8) using 40 mm,HBG metal including the cost of all materials and curing , Dewatering the pits before after concreting (River sand, Metal, Cement, water shall be procured by the contractor) ( 0.6x0.6x1.5)mtrs x 8 .</v>
          </cell>
          <cell r="D95" t="str">
            <v>Civil work</v>
          </cell>
          <cell r="E95" t="str">
            <v>Mass concreting of supports incl. cement</v>
          </cell>
          <cell r="F95" t="str">
            <v xml:space="preserve">As per relevent standard specification </v>
          </cell>
        </row>
        <row r="96">
          <cell r="A96" t="str">
            <v>SWR21750</v>
          </cell>
          <cell r="B96">
            <v>2</v>
          </cell>
          <cell r="C96" t="str">
            <v>Erection of  marshalling box on the structure (pole mounted type) marshalling boxes shall be supplied by the constractor</v>
          </cell>
          <cell r="D96" t="str">
            <v>Electrical work</v>
          </cell>
          <cell r="E96" t="str">
            <v>Supply and fixing of PT Marshalling box</v>
          </cell>
          <cell r="F96" t="str">
            <v xml:space="preserve">As per relevent standard specification </v>
          </cell>
        </row>
        <row r="97">
          <cell r="A97" t="str">
            <v>SWR10674</v>
          </cell>
          <cell r="B97">
            <v>1</v>
          </cell>
          <cell r="C97" t="str">
            <v>Fixing of Distribution Box and Providing  with proper Fuse protection system and reqired Cable Terminations at Station T/F LT side and AC/DC Panel and fixing meter. Power cable of adequate size shall be provided from station DTR to control room AC Panel.</v>
          </cell>
          <cell r="D97" t="str">
            <v>Electrical work</v>
          </cell>
          <cell r="E97" t="str">
            <v>Erection of LT distribution box</v>
          </cell>
          <cell r="F97" t="str">
            <v xml:space="preserve">As per relevent standard specification </v>
          </cell>
        </row>
        <row r="98">
          <cell r="A98" t="str">
            <v>SMR40009</v>
          </cell>
          <cell r="B98">
            <v>5.5</v>
          </cell>
          <cell r="C98"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ell>
          <cell r="D98" t="str">
            <v>Electrical work</v>
          </cell>
          <cell r="E98" t="str">
            <v>Sup Material for 1st coat Al. Painting.</v>
          </cell>
          <cell r="F98" t="str">
            <v xml:space="preserve">As per relevent standard specification </v>
          </cell>
        </row>
        <row r="99">
          <cell r="A99" t="str">
            <v>SWR10877</v>
          </cell>
          <cell r="B99">
            <v>5.5</v>
          </cell>
          <cell r="C99"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ell>
          <cell r="D99" t="str">
            <v>Electrical work</v>
          </cell>
          <cell r="E99" t="str">
            <v>Labour for 1st coat Al. Painting.</v>
          </cell>
          <cell r="F99" t="str">
            <v xml:space="preserve">As per relevent standard specification </v>
          </cell>
        </row>
        <row r="100">
          <cell r="A100" t="str">
            <v>SMR40010</v>
          </cell>
          <cell r="B100">
            <v>5.5</v>
          </cell>
          <cell r="C100"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ell>
          <cell r="D100" t="str">
            <v>Electrical work</v>
          </cell>
          <cell r="E100" t="str">
            <v>Sup Material for 2nd coat Al. Painting.</v>
          </cell>
          <cell r="F100" t="str">
            <v xml:space="preserve">As per relevent standard specification </v>
          </cell>
        </row>
        <row r="101">
          <cell r="A101" t="str">
            <v>SWR10879</v>
          </cell>
          <cell r="B101">
            <v>5.5</v>
          </cell>
          <cell r="C101"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ell>
          <cell r="D101" t="str">
            <v>Electrical work</v>
          </cell>
          <cell r="E101" t="str">
            <v>Labour for 2nd coat Al. Painting.</v>
          </cell>
          <cell r="F101" t="str">
            <v xml:space="preserve">As per relevent standard specification </v>
          </cell>
        </row>
        <row r="102">
          <cell r="A102" t="str">
            <v>SMR25200</v>
          </cell>
          <cell r="B102">
            <v>1</v>
          </cell>
          <cell r="C102" t="str">
            <v>Supply of LT Distribution Box (SMC)</v>
          </cell>
          <cell r="D102" t="str">
            <v>Electrical work</v>
          </cell>
          <cell r="E102" t="str">
            <v>S-LT Distribution Box (SMC)</v>
          </cell>
          <cell r="F102" t="str">
            <v xml:space="preserve">As per relevent standard specification </v>
          </cell>
        </row>
        <row r="103">
          <cell r="A103" t="str">
            <v>SWR22092</v>
          </cell>
          <cell r="B103">
            <v>3.32</v>
          </cell>
          <cell r="C103" t="str">
            <v xml:space="preserve">Detailed Survey and way leave clearance. The work includes Peg marking and necessary tree clearance for erection of 33 kv line </v>
          </cell>
          <cell r="D103" t="str">
            <v>Earth work</v>
          </cell>
          <cell r="E103" t="str">
            <v>survey line&amp;cabl inc peg mark&amp;tree clear</v>
          </cell>
          <cell r="F103" t="str">
            <v xml:space="preserve">As per relevent standard specification </v>
          </cell>
        </row>
        <row r="104">
          <cell r="A104" t="str">
            <v>SWR10107</v>
          </cell>
          <cell r="B104">
            <v>45</v>
          </cell>
          <cell r="C104"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D104" t="str">
            <v>Earth work</v>
          </cell>
          <cell r="E104" t="str">
            <v>EXCAVATION OF PIT (2.6" x 2.6" x 6.0")</v>
          </cell>
          <cell r="F104" t="str">
            <v xml:space="preserve">As per relevent standard specification </v>
          </cell>
        </row>
        <row r="105">
          <cell r="A105" t="str">
            <v>SWR10112</v>
          </cell>
          <cell r="B105">
            <v>16</v>
          </cell>
          <cell r="C105" t="str">
            <v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v>
          </cell>
          <cell r="D105" t="str">
            <v>Earth work</v>
          </cell>
          <cell r="E105" t="str">
            <v>EXCAV. OF PIT HARD(2.6" x 2.6" x 6.0")</v>
          </cell>
          <cell r="F105" t="str">
            <v xml:space="preserve">As per relevent standard specification </v>
          </cell>
        </row>
        <row r="106">
          <cell r="A106" t="str">
            <v>SWR10105</v>
          </cell>
          <cell r="B106">
            <v>18</v>
          </cell>
          <cell r="C106" t="str">
            <v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D106" t="str">
            <v>Earth work</v>
          </cell>
          <cell r="E106" t="str">
            <v>EXCAVATION OF PIT (2.6" x 2.6" x 5.0')</v>
          </cell>
          <cell r="F106" t="str">
            <v xml:space="preserve">As per relevent standard specification </v>
          </cell>
        </row>
        <row r="107">
          <cell r="A107" t="str">
            <v>SWR10978</v>
          </cell>
          <cell r="B107">
            <v>61</v>
          </cell>
          <cell r="C107"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107" t="str">
            <v>Electrical work</v>
          </cell>
          <cell r="E107" t="str">
            <v>Errection of 11 M long PSCC pole</v>
          </cell>
          <cell r="F107" t="str">
            <v xml:space="preserve">As per relevent standard specification </v>
          </cell>
        </row>
        <row r="108">
          <cell r="A108" t="str">
            <v>SWR10343</v>
          </cell>
          <cell r="B108">
            <v>18</v>
          </cell>
          <cell r="C108"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108" t="str">
            <v>Electrical work</v>
          </cell>
          <cell r="E108" t="str">
            <v>Erec of 9.1 Mts PSCC poles for stuts</v>
          </cell>
          <cell r="F108" t="str">
            <v xml:space="preserve">As per relevent standard specification </v>
          </cell>
        </row>
        <row r="109">
          <cell r="A109" t="str">
            <v>SWR10981</v>
          </cell>
          <cell r="B109">
            <v>11</v>
          </cell>
          <cell r="C109" t="str">
            <v>Formation of 33 kv cut points (Vertical/Horizantal) including fixing of Clamps and top cleat and fixing of pin insulator complete with necessary hard wear for stud locations excluding the cost of  pit Excavation and the pole shall be numbered with  colour paint and earthing.</v>
          </cell>
          <cell r="D109" t="str">
            <v>Electrical work</v>
          </cell>
          <cell r="E109" t="str">
            <v>Horizontal Cut point for 33 KV line</v>
          </cell>
          <cell r="F109" t="str">
            <v xml:space="preserve">As per relevent standard specification </v>
          </cell>
        </row>
        <row r="110">
          <cell r="A110" t="str">
            <v>SWR10356</v>
          </cell>
          <cell r="B110">
            <v>27.481999999999999</v>
          </cell>
          <cell r="C110" t="str">
            <v>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26 = 27.482 Cu.Mt</v>
          </cell>
          <cell r="D110" t="str">
            <v>Civil work</v>
          </cell>
          <cell r="E110" t="str">
            <v>Mass concreting of supports incl. cement</v>
          </cell>
          <cell r="F110" t="str">
            <v xml:space="preserve">As per relevent standard specification </v>
          </cell>
        </row>
        <row r="111">
          <cell r="A111" t="str">
            <v>SWR10366</v>
          </cell>
          <cell r="B111">
            <v>3.32</v>
          </cell>
          <cell r="C111" t="str">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ell>
          <cell r="D111" t="str">
            <v>Electrical work</v>
          </cell>
          <cell r="E111" t="str">
            <v>Stringing 100sqmm 33/11kv Line 3 Cond SC</v>
          </cell>
          <cell r="F111" t="str">
            <v xml:space="preserve">As per relevent standard specification </v>
          </cell>
        </row>
        <row r="112">
          <cell r="A112" t="str">
            <v>SMR11488</v>
          </cell>
          <cell r="B112">
            <v>61</v>
          </cell>
          <cell r="C112" t="str">
            <v>Supply of GI Bolts,Nuts and Washers etc.</v>
          </cell>
          <cell r="D112" t="str">
            <v>Electrical work</v>
          </cell>
          <cell r="E112" t="str">
            <v>S-GI Bolts &amp; Nuts,Washers etc.,</v>
          </cell>
          <cell r="F112" t="str">
            <v xml:space="preserve">As per relevent standard specification </v>
          </cell>
        </row>
        <row r="113">
          <cell r="A113" t="str">
            <v>SWR11180</v>
          </cell>
          <cell r="B113">
            <v>61</v>
          </cell>
          <cell r="C113" t="str">
            <v>Sub Transportation of 11.0M PSCC Pole including Loading and Unloading&lt;10KM</v>
          </cell>
          <cell r="D113" t="str">
            <v>Electrical work</v>
          </cell>
          <cell r="E113" t="str">
            <v>SubTrnsprt 11M PSCC Pole incl. L&amp;UL&lt;10KM</v>
          </cell>
          <cell r="F113" t="str">
            <v xml:space="preserve">As per relevent standard specification </v>
          </cell>
        </row>
        <row r="114">
          <cell r="A114" t="str">
            <v>SWR20308</v>
          </cell>
          <cell r="B114">
            <v>18</v>
          </cell>
          <cell r="C114" t="str">
            <v>Sub Transportation of 9.0M PSCC Pole including Loading and Unloading&lt;10KM</v>
          </cell>
          <cell r="D114" t="str">
            <v>Electrical work</v>
          </cell>
          <cell r="E114" t="str">
            <v>SubTrnsprt 9M PSCC Pole incl. L&amp;UL&lt;10KM</v>
          </cell>
          <cell r="F114" t="str">
            <v xml:space="preserve">As per relevent standard specification </v>
          </cell>
        </row>
        <row r="115">
          <cell r="A115" t="str">
            <v>SWR10191</v>
          </cell>
          <cell r="B115">
            <v>2</v>
          </cell>
          <cell r="C115" t="str">
            <v>Loading  of Conductor drums</v>
          </cell>
          <cell r="D115" t="str">
            <v>Electrical work</v>
          </cell>
          <cell r="E115" t="str">
            <v>LOADING  of Conductor drums</v>
          </cell>
          <cell r="F115" t="str">
            <v xml:space="preserve">As per relevent standard specification </v>
          </cell>
        </row>
        <row r="116">
          <cell r="A116" t="str">
            <v>SWR10509</v>
          </cell>
          <cell r="B116">
            <v>2</v>
          </cell>
          <cell r="C116" t="str">
            <v>Unloading of Conductor drums</v>
          </cell>
          <cell r="D116" t="str">
            <v>Electrical work</v>
          </cell>
          <cell r="E116" t="str">
            <v>UNLOADING of Conductor drums</v>
          </cell>
          <cell r="F116" t="str">
            <v xml:space="preserve">As per relevent standard specification </v>
          </cell>
        </row>
        <row r="117">
          <cell r="A117" t="str">
            <v>SWR11860</v>
          </cell>
          <cell r="B117">
            <v>2</v>
          </cell>
          <cell r="C117" t="str">
            <v>Transport of VCB , Control pannels, current transformater, bosster etc, above 10 KM and upto 50 KM with lorry for each trip</v>
          </cell>
          <cell r="D117" t="str">
            <v>Electrical work</v>
          </cell>
          <cell r="E117" t="str">
            <v>Transport of Cond Drum,VCBs upto 10Km</v>
          </cell>
          <cell r="F117" t="str">
            <v xml:space="preserve">As per relevent standard specification </v>
          </cell>
        </row>
        <row r="118">
          <cell r="A118" t="str">
            <v>SWR10150</v>
          </cell>
          <cell r="B118">
            <v>1.08</v>
          </cell>
          <cell r="C118" t="str">
            <v>Transport of steel including line materital such as cross arm,clamps,hard ware(including loading and unloading) above 30KM and  upto 50KM</v>
          </cell>
          <cell r="D118" t="str">
            <v>Electrical work</v>
          </cell>
          <cell r="E118" t="str">
            <v>TRANSPORT OF STEEL MATERIAL 30 TO 50KM</v>
          </cell>
          <cell r="F118" t="str">
            <v xml:space="preserve">As per relevent standard specification </v>
          </cell>
        </row>
        <row r="119">
          <cell r="A119" t="str">
            <v>SWR10206</v>
          </cell>
          <cell r="B119">
            <v>1.08</v>
          </cell>
          <cell r="C119" t="str">
            <v>Loading of MS Channel,Angles,Flats&amp;Rods</v>
          </cell>
          <cell r="D119" t="str">
            <v>Electrical work</v>
          </cell>
          <cell r="E119" t="str">
            <v>LOADING of MS Channel,Angles,Flats&amp;Rods</v>
          </cell>
          <cell r="F119" t="str">
            <v xml:space="preserve">As per relevent standard specification </v>
          </cell>
        </row>
        <row r="120">
          <cell r="A120" t="str">
            <v>SWR10524</v>
          </cell>
          <cell r="B120">
            <v>1.08</v>
          </cell>
          <cell r="C120" t="str">
            <v>Unloading of MS Channel,Angles,Flats&amp;Rod</v>
          </cell>
          <cell r="D120" t="str">
            <v>Electrical work</v>
          </cell>
          <cell r="E120" t="str">
            <v>UNLOADING of MS Channel,Angles,Flats&amp;Rod</v>
          </cell>
          <cell r="F120" t="str">
            <v xml:space="preserve">As per relevent standard specification </v>
          </cell>
        </row>
        <row r="121">
          <cell r="A121" t="str">
            <v>SWR10211</v>
          </cell>
          <cell r="B121">
            <v>22</v>
          </cell>
          <cell r="C121" t="str">
            <v>Loading of 33 KV Pin insulators</v>
          </cell>
          <cell r="D121" t="str">
            <v>Electrical work</v>
          </cell>
          <cell r="E121" t="str">
            <v>LOADING of 33 KV Pin insulators</v>
          </cell>
          <cell r="F121" t="str">
            <v xml:space="preserve">As per relevent standard specification </v>
          </cell>
        </row>
        <row r="122">
          <cell r="A122" t="str">
            <v>SWR10529</v>
          </cell>
          <cell r="B122">
            <v>22</v>
          </cell>
          <cell r="C122" t="str">
            <v>Unloading of 33 KV Pin insulators</v>
          </cell>
          <cell r="D122" t="str">
            <v>Electrical work</v>
          </cell>
          <cell r="E122" t="str">
            <v>UNLOADING of 33 KV Pin insulators</v>
          </cell>
          <cell r="F122" t="str">
            <v xml:space="preserve">As per relevent standard specification </v>
          </cell>
        </row>
        <row r="123">
          <cell r="A123" t="str">
            <v>SWR12416</v>
          </cell>
          <cell r="B123">
            <v>7</v>
          </cell>
          <cell r="C123" t="str">
            <v>Loading of 33 KV and 11 KV Disc insulators</v>
          </cell>
          <cell r="D123" t="str">
            <v>Electrical work</v>
          </cell>
          <cell r="E123" t="str">
            <v>LOADING  of 33 &amp; 11 KV Disc insulators</v>
          </cell>
          <cell r="F123" t="str">
            <v xml:space="preserve">As per relevent standard specification </v>
          </cell>
        </row>
        <row r="124">
          <cell r="A124" t="str">
            <v>SWR10631</v>
          </cell>
          <cell r="B124">
            <v>7</v>
          </cell>
          <cell r="C124" t="str">
            <v>Unloading of 33 KV and 11 KV Disc insulators</v>
          </cell>
          <cell r="D124" t="str">
            <v>Electrical work</v>
          </cell>
          <cell r="E124" t="str">
            <v>UNLOADING   of 33 &amp; 11 KV Disc insulator</v>
          </cell>
          <cell r="F124" t="str">
            <v xml:space="preserve">As per relevent standard specification </v>
          </cell>
        </row>
        <row r="125">
          <cell r="A125" t="str">
            <v>SWR10618</v>
          </cell>
          <cell r="B125">
            <v>3</v>
          </cell>
          <cell r="C125" t="str">
            <v>Loading  of 33KV Metal parts bag of 25 nos</v>
          </cell>
          <cell r="D125" t="str">
            <v>Electrical work</v>
          </cell>
          <cell r="E125" t="str">
            <v>LOADING  of 33KV Metal parts-bag of 25no</v>
          </cell>
          <cell r="F125" t="str">
            <v xml:space="preserve">As per relevent standard specification </v>
          </cell>
        </row>
        <row r="126">
          <cell r="A126" t="str">
            <v>SWR10632</v>
          </cell>
          <cell r="B126">
            <v>3</v>
          </cell>
          <cell r="C126" t="str">
            <v>Unloading of 33 KV Metal parts bag of 25 nos</v>
          </cell>
          <cell r="D126" t="str">
            <v>Electrical work</v>
          </cell>
          <cell r="E126" t="str">
            <v>UNLOADING of 33 KV Metal parts-bagof 25</v>
          </cell>
          <cell r="F126" t="str">
            <v xml:space="preserve">As per relevent standard specification </v>
          </cell>
        </row>
        <row r="127">
          <cell r="A127" t="str">
            <v>SWR10319</v>
          </cell>
          <cell r="B127">
            <v>88</v>
          </cell>
          <cell r="C127" t="str">
            <v xml:space="preserve">Fabrication of materials including 2 coats of Red oxide painting for Back clamps with 75 x 8 mm MS Flat </v>
          </cell>
          <cell r="D127" t="str">
            <v>Electrical work</v>
          </cell>
          <cell r="E127" t="str">
            <v>Fab Back clamps with 75 x 8 mm MS Flat</v>
          </cell>
          <cell r="F127" t="str">
            <v xml:space="preserve">As per relevent standard specification </v>
          </cell>
        </row>
        <row r="128">
          <cell r="A128" t="str">
            <v>SWR10322</v>
          </cell>
          <cell r="B128">
            <v>72</v>
          </cell>
          <cell r="C128" t="str">
            <v>Fabrication of materials including 2 coats of Red oxide painting for Stay clamps with 75 x 8 mm MS Flat</v>
          </cell>
          <cell r="D128" t="str">
            <v>Electrical work</v>
          </cell>
          <cell r="E128" t="str">
            <v>Fab Stay clamps with 75x8 mm MM Flat</v>
          </cell>
          <cell r="F128" t="str">
            <v xml:space="preserve">As per relevent standard specification </v>
          </cell>
        </row>
        <row r="129">
          <cell r="A129" t="str">
            <v>SWR10378</v>
          </cell>
          <cell r="B129">
            <v>61</v>
          </cell>
          <cell r="C129" t="str">
            <v>Numbering of poles incl. cost of paint</v>
          </cell>
          <cell r="D129" t="str">
            <v>Electrical work</v>
          </cell>
          <cell r="E129" t="str">
            <v>Numbering of poles  incl. cost of paint</v>
          </cell>
          <cell r="F129" t="str">
            <v xml:space="preserve">As per relevent standard specification </v>
          </cell>
        </row>
        <row r="130">
          <cell r="A130" t="str">
            <v>SWR10354</v>
          </cell>
          <cell r="B130">
            <v>9</v>
          </cell>
          <cell r="C130" t="str">
            <v xml:space="preserve"> Erection of 33 kv Stay set complete including fixing of bow ,fixing and binding of Eye bolt, Anchor rod, guy insultors including the back filling with earth and boulders and ramming for consolidation, but excluding the cost of pit excavation.</v>
          </cell>
          <cell r="D130" t="str">
            <v>Electrical work</v>
          </cell>
          <cell r="E130" t="str">
            <v>Assembly and erection of Stay set 33kv</v>
          </cell>
          <cell r="F130" t="str">
            <v xml:space="preserve">As per relevent standard specification </v>
          </cell>
        </row>
        <row r="131">
          <cell r="A131" t="str">
            <v>SWR21190</v>
          </cell>
          <cell r="B131">
            <v>9</v>
          </cell>
          <cell r="C131"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D131" t="str">
            <v>Earth work</v>
          </cell>
          <cell r="E131" t="str">
            <v>Excavate-StayPit .45x.45x1.34mSoil ex Hr</v>
          </cell>
          <cell r="F131" t="str">
            <v xml:space="preserve">As per relevent standard specification </v>
          </cell>
        </row>
        <row r="132">
          <cell r="A132" t="str">
            <v>SWR22092</v>
          </cell>
          <cell r="B132">
            <v>6.14</v>
          </cell>
          <cell r="C132" t="str">
            <v>Detailed Survey and way leave clearance. The work includes Peg marking and necessary tree clearance for erection of 11 kv line.</v>
          </cell>
          <cell r="D132" t="str">
            <v>Earth work</v>
          </cell>
          <cell r="E132" t="str">
            <v>survey line&amp;cabl inc peg mark&amp;tree clear</v>
          </cell>
          <cell r="F132" t="str">
            <v xml:space="preserve">As per relevent standard specification </v>
          </cell>
        </row>
        <row r="133">
          <cell r="A133" t="str">
            <v>SWR10107</v>
          </cell>
          <cell r="B133">
            <v>4</v>
          </cell>
          <cell r="C133"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D133" t="str">
            <v>Earth work</v>
          </cell>
          <cell r="E133" t="str">
            <v>EXCAVATION OF PIT (2.6" x 2.6" x 6.0")</v>
          </cell>
          <cell r="F133" t="str">
            <v xml:space="preserve">As per relevent standard specification </v>
          </cell>
        </row>
        <row r="134">
          <cell r="A134" t="str">
            <v>SWR10110</v>
          </cell>
          <cell r="B134">
            <v>40</v>
          </cell>
          <cell r="C134" t="str">
            <v xml:space="preserve">Excavation of Pole pits of size (2.6" x 2.6" x 5.0')  0.88 cum 0.76 M x 0.76M x 1.52M for 9.1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v>
          </cell>
          <cell r="D134" t="str">
            <v>Earth work</v>
          </cell>
          <cell r="E134" t="str">
            <v>EXCAV. OF PIT HARD(2.6" x 2.6" x 5.0")</v>
          </cell>
          <cell r="F134" t="str">
            <v xml:space="preserve">As per relevent standard specification </v>
          </cell>
        </row>
        <row r="135">
          <cell r="A135" t="str">
            <v>SWR10105</v>
          </cell>
          <cell r="B135">
            <v>160</v>
          </cell>
          <cell r="C135" t="str">
            <v xml:space="preserve"> Excavation of Pole pits of size 0.76x0.76x1.52 for 8.0 /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D135" t="str">
            <v>Earth work</v>
          </cell>
          <cell r="E135" t="str">
            <v>EXCAVATION OF PIT (2.6" x 2.6" x 5.0')</v>
          </cell>
          <cell r="F135" t="str">
            <v xml:space="preserve">As per relevent standard specification </v>
          </cell>
        </row>
        <row r="136">
          <cell r="A136" t="str">
            <v>SWR10978</v>
          </cell>
          <cell r="B136">
            <v>4</v>
          </cell>
          <cell r="C136"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136" t="str">
            <v>Electrical work</v>
          </cell>
          <cell r="E136" t="str">
            <v>Errection of 11 M long PSCC pole</v>
          </cell>
          <cell r="F136" t="str">
            <v xml:space="preserve">As per relevent standard specification </v>
          </cell>
        </row>
        <row r="137">
          <cell r="A137" t="str">
            <v>SWR10343</v>
          </cell>
          <cell r="B137">
            <v>160</v>
          </cell>
          <cell r="C137"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137" t="str">
            <v>Electrical work</v>
          </cell>
          <cell r="E137" t="str">
            <v>ERECTION OF LINES-Erection of 9.1M Pole</v>
          </cell>
          <cell r="F137" t="str">
            <v xml:space="preserve">As per relevent standard specification </v>
          </cell>
        </row>
        <row r="138">
          <cell r="A138" t="str">
            <v>SWR10342</v>
          </cell>
          <cell r="B138">
            <v>40</v>
          </cell>
          <cell r="C138" t="str">
            <v>Erection of 8.0 Mts PSCC  Poles including fixing of 11 KV  X arm and top cleats and fixing of Pin insulators complete with necessary hard ware for tangential locations excluding the cost of Pit Excavation. Each Location of pole shall be numbered with colour paints.The contractor has to supply GI Bolts and  Nuts.</v>
          </cell>
          <cell r="D138" t="str">
            <v>Electrical work</v>
          </cell>
          <cell r="E138" t="str">
            <v>ERECTION OF LINES-Erection of 8M Pole</v>
          </cell>
          <cell r="F138" t="str">
            <v xml:space="preserve">As per relevent standard specification </v>
          </cell>
        </row>
        <row r="139">
          <cell r="A139" t="str">
            <v>SWR10653</v>
          </cell>
          <cell r="B139">
            <v>27</v>
          </cell>
          <cell r="C139" t="str">
            <v>Formation of 11 kv cut points (Vertical/Horizantal) including fixing of 11 KV Cross arms,clamps, strain insulators sets complete with hardware and stays (Bows and Eye-bolts), Excluding the cost of pit Excavation and pole erection. The contractor has to supply GI Bolts and  Nuts.</v>
          </cell>
          <cell r="D139" t="str">
            <v>Electrical work</v>
          </cell>
          <cell r="E139" t="str">
            <v>Formatn of Horiz Cut point for 11KV line</v>
          </cell>
          <cell r="F139" t="str">
            <v xml:space="preserve">As per relevent standard specification </v>
          </cell>
        </row>
        <row r="140">
          <cell r="A140" t="str">
            <v>SWR10356</v>
          </cell>
          <cell r="B140">
            <v>38.787999999999997</v>
          </cell>
          <cell r="C140" t="str">
            <v>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(0.76X0.76X1.83 Mts)* 4 = 4.204  Cu.Mt &amp; (0.76X0.76X1.52 Mts)*39 = 34.584 Cu.Mt</v>
          </cell>
          <cell r="D140" t="str">
            <v>Civil work</v>
          </cell>
          <cell r="E140" t="str">
            <v>Mass concreting of supports incl. cement</v>
          </cell>
          <cell r="F140" t="str">
            <v xml:space="preserve">As per relevent standard specification </v>
          </cell>
        </row>
        <row r="141">
          <cell r="A141" t="str">
            <v>SWR10365</v>
          </cell>
          <cell r="B141">
            <v>6.14</v>
          </cell>
          <cell r="C141" t="str">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ell>
          <cell r="D141" t="str">
            <v>Electrical work</v>
          </cell>
          <cell r="E141" t="str">
            <v>Stringing of 55sqmm 33/11kv Line 3 Cond</v>
          </cell>
          <cell r="F141" t="str">
            <v xml:space="preserve">As per relevent standard specification </v>
          </cell>
        </row>
        <row r="142">
          <cell r="A142" t="str">
            <v>SMR11488</v>
          </cell>
          <cell r="B142">
            <v>160</v>
          </cell>
          <cell r="C142" t="str">
            <v>Supply of GI Bolts,Nuts and Washers etc.</v>
          </cell>
          <cell r="D142" t="str">
            <v>Electrical work</v>
          </cell>
          <cell r="E142" t="str">
            <v>S-GI Bolts &amp; Nuts,Washers etc.,</v>
          </cell>
          <cell r="F142" t="str">
            <v xml:space="preserve">As per relevent standard specification </v>
          </cell>
        </row>
        <row r="143">
          <cell r="A143" t="str">
            <v>SWR10206</v>
          </cell>
          <cell r="B143">
            <v>1.6</v>
          </cell>
          <cell r="C143" t="str">
            <v>Loading of MS Channel,Angles,Flats&amp;Rods</v>
          </cell>
          <cell r="D143" t="str">
            <v>Electrical work</v>
          </cell>
          <cell r="E143" t="str">
            <v>LOADING of MS Channel,Angles,Flats&amp;Rods</v>
          </cell>
          <cell r="F143" t="str">
            <v xml:space="preserve">As per relevent standard specification </v>
          </cell>
        </row>
        <row r="144">
          <cell r="A144" t="str">
            <v>SWR10524</v>
          </cell>
          <cell r="B144">
            <v>1.6</v>
          </cell>
          <cell r="C144" t="str">
            <v>Unloading of MS Channel,Angles,Flats&amp;Rod</v>
          </cell>
          <cell r="D144" t="str">
            <v>Electrical work</v>
          </cell>
          <cell r="E144" t="str">
            <v>UNLOADING of MS Channel,Angles,Flats&amp;Rod</v>
          </cell>
          <cell r="F144" t="str">
            <v xml:space="preserve">As per relevent standard specification </v>
          </cell>
        </row>
        <row r="145">
          <cell r="A145" t="str">
            <v>SWR10134</v>
          </cell>
          <cell r="B145">
            <v>1.6</v>
          </cell>
          <cell r="C145" t="str">
            <v>Transport of steel including line materital such as cross arm,clamps,hard ware(including loading and unloading) above 30KM and  upto 50KM</v>
          </cell>
          <cell r="D145" t="str">
            <v>Electrical work</v>
          </cell>
          <cell r="E145" t="str">
            <v>TRANSPORT OF STEEL 30 TO 50KM</v>
          </cell>
          <cell r="F145" t="str">
            <v xml:space="preserve">As per relevent standard specification </v>
          </cell>
        </row>
        <row r="146">
          <cell r="A146" t="str">
            <v>SWR11248</v>
          </cell>
          <cell r="B146">
            <v>459</v>
          </cell>
          <cell r="C146" t="str">
            <v>Loading 11KV Polymer Pin Insulator with GI pins</v>
          </cell>
          <cell r="D146" t="str">
            <v>Electrical work</v>
          </cell>
          <cell r="E146" t="str">
            <v>Load-11KV Polymer Pin Insulator-GI  pin</v>
          </cell>
          <cell r="F146" t="str">
            <v xml:space="preserve">As per relevent standard specification </v>
          </cell>
        </row>
        <row r="147">
          <cell r="A147" t="str">
            <v>SWR11249</v>
          </cell>
          <cell r="B147">
            <v>459</v>
          </cell>
          <cell r="C147" t="str">
            <v>Unloading 11KV Polymer Pin Insulator with GI pins</v>
          </cell>
          <cell r="D147" t="str">
            <v>Electrical work</v>
          </cell>
          <cell r="E147" t="str">
            <v>Unload-11KV Polymer Pin Insulator-GI pin</v>
          </cell>
          <cell r="F147" t="str">
            <v xml:space="preserve">As per relevent standard specification </v>
          </cell>
        </row>
        <row r="148">
          <cell r="A148" t="str">
            <v>SWR11862</v>
          </cell>
          <cell r="B148">
            <v>3</v>
          </cell>
          <cell r="C148" t="str">
            <v>Transport of VCB , Control pannels, current transformater, bosster etc, above 20 KM and upto 30 KM with lorry for each trip</v>
          </cell>
          <cell r="D148" t="str">
            <v>Electrical work</v>
          </cell>
          <cell r="E148" t="str">
            <v>Transport of Cond Drum,VCBs &gt;20 &amp; &lt;30Km</v>
          </cell>
          <cell r="F148" t="str">
            <v xml:space="preserve">As per relevent standard specification </v>
          </cell>
        </row>
        <row r="149">
          <cell r="A149" t="str">
            <v>SWR10191</v>
          </cell>
          <cell r="B149">
            <v>3</v>
          </cell>
          <cell r="C149" t="str">
            <v>Loading  of Conductor drums</v>
          </cell>
          <cell r="D149" t="str">
            <v>Electrical work</v>
          </cell>
          <cell r="E149" t="str">
            <v>LOADING  of Conductor drums</v>
          </cell>
          <cell r="F149" t="str">
            <v xml:space="preserve">As per relevent standard specification </v>
          </cell>
        </row>
        <row r="150">
          <cell r="A150" t="str">
            <v>SWR10509</v>
          </cell>
          <cell r="B150">
            <v>3</v>
          </cell>
          <cell r="C150" t="str">
            <v>Unloading of Conductor drums</v>
          </cell>
          <cell r="D150" t="str">
            <v>Electrical work</v>
          </cell>
          <cell r="E150" t="str">
            <v>UNLOADING of Conductor drums</v>
          </cell>
          <cell r="F150" t="str">
            <v xml:space="preserve">As per relevent standard specification </v>
          </cell>
        </row>
        <row r="151">
          <cell r="A151" t="str">
            <v>SWR11180</v>
          </cell>
          <cell r="B151">
            <v>4</v>
          </cell>
          <cell r="C151" t="str">
            <v>Sub Transportation of 11.0M PSCC Pole including Loading and Unloading&lt;10KM</v>
          </cell>
          <cell r="D151" t="str">
            <v>Electrical work</v>
          </cell>
          <cell r="E151" t="str">
            <v>SubTrnsprt 11M PSCC Pole incl. L&amp;UL&lt;10KM</v>
          </cell>
          <cell r="F151" t="str">
            <v xml:space="preserve">As per relevent standard specification </v>
          </cell>
        </row>
        <row r="152">
          <cell r="A152" t="str">
            <v>SWR20308</v>
          </cell>
          <cell r="B152">
            <v>160</v>
          </cell>
          <cell r="C152" t="str">
            <v>Sub Transportation of 9.1M PSCC Pole including Loading and Unloading&lt;10KM</v>
          </cell>
          <cell r="D152" t="str">
            <v>Electrical work</v>
          </cell>
          <cell r="E152" t="str">
            <v>SubTrnsprt 9M PSCC Pole incl. L&amp;UL&lt;10KM</v>
          </cell>
          <cell r="F152" t="str">
            <v xml:space="preserve">As per relevent standard specification </v>
          </cell>
        </row>
        <row r="153">
          <cell r="A153" t="str">
            <v>SWR20307</v>
          </cell>
          <cell r="B153">
            <v>40</v>
          </cell>
          <cell r="C153" t="str">
            <v>Sub Transportation of 8.0M PSCC Pole including Loading and Unloading&lt;10KM</v>
          </cell>
          <cell r="D153" t="str">
            <v>Electrical work</v>
          </cell>
          <cell r="E153" t="str">
            <v>SubTrnsprt 8M PSCC Pole incl. L&amp;UL&lt;10KM</v>
          </cell>
          <cell r="F153" t="str">
            <v xml:space="preserve">As per relevent standard specification </v>
          </cell>
        </row>
        <row r="154">
          <cell r="A154" t="str">
            <v>SWR10228</v>
          </cell>
          <cell r="B154">
            <v>129</v>
          </cell>
          <cell r="C154" t="str">
            <v>Loading of 11 KV V - Cross arms</v>
          </cell>
          <cell r="D154" t="str">
            <v>Electrical work</v>
          </cell>
          <cell r="E154" t="str">
            <v>LOADING of 11 KV V - Cross arms</v>
          </cell>
          <cell r="F154" t="str">
            <v xml:space="preserve">As per relevent standard specification </v>
          </cell>
        </row>
        <row r="155">
          <cell r="A155" t="str">
            <v>SWR10546</v>
          </cell>
          <cell r="B155">
            <v>129</v>
          </cell>
          <cell r="C155" t="str">
            <v>Unloading of 11 KV V - Cross arms</v>
          </cell>
          <cell r="D155" t="str">
            <v>Electrical work</v>
          </cell>
          <cell r="E155" t="str">
            <v>UNLOADING of 11 KV V - Cross arms</v>
          </cell>
          <cell r="F155" t="str">
            <v xml:space="preserve">As per relevent standard specification </v>
          </cell>
        </row>
        <row r="156">
          <cell r="A156" t="str">
            <v>SWR12402</v>
          </cell>
          <cell r="B156">
            <v>7</v>
          </cell>
          <cell r="C156" t="str">
            <v>Loading  of 11KV Metal parts bag of 25 nos</v>
          </cell>
          <cell r="D156" t="str">
            <v>Electrical work</v>
          </cell>
          <cell r="E156" t="str">
            <v>LOADING of 11 KV Metal parts</v>
          </cell>
          <cell r="F156" t="str">
            <v xml:space="preserve">As per relevent standard specification </v>
          </cell>
        </row>
        <row r="157">
          <cell r="A157" t="str">
            <v>SWR12421</v>
          </cell>
          <cell r="B157">
            <v>7</v>
          </cell>
          <cell r="C157" t="str">
            <v>Unloading  of 11KV Metal parts bag of 25 nos</v>
          </cell>
          <cell r="D157" t="str">
            <v>Electrical work</v>
          </cell>
          <cell r="E157" t="str">
            <v>UNLOADING of 11 KV Metal parts Bag</v>
          </cell>
          <cell r="F157" t="str">
            <v xml:space="preserve">As per relevent standard specification </v>
          </cell>
        </row>
        <row r="158">
          <cell r="A158" t="str">
            <v>SWR10251</v>
          </cell>
          <cell r="B158">
            <v>129</v>
          </cell>
          <cell r="C158" t="str">
            <v>Loading of 11 KV Top fittings</v>
          </cell>
          <cell r="D158" t="str">
            <v>Electrical work</v>
          </cell>
          <cell r="E158" t="str">
            <v>LOADING of 11 KV Top fittings</v>
          </cell>
          <cell r="F158" t="str">
            <v xml:space="preserve">As per relevent standard specification </v>
          </cell>
        </row>
        <row r="159">
          <cell r="A159" t="str">
            <v>SWR10569</v>
          </cell>
          <cell r="B159">
            <v>129</v>
          </cell>
          <cell r="C159" t="str">
            <v>Unloading of 11 KV Top fittings</v>
          </cell>
          <cell r="D159" t="str">
            <v>Electrical work</v>
          </cell>
          <cell r="E159" t="str">
            <v>UNLOADING of 11 KV Top fittings</v>
          </cell>
          <cell r="F159" t="str">
            <v xml:space="preserve">As per relevent standard specification </v>
          </cell>
        </row>
        <row r="160">
          <cell r="A160" t="str">
            <v>SWR12416</v>
          </cell>
          <cell r="B160">
            <v>9</v>
          </cell>
          <cell r="C160" t="str">
            <v>Loading of 33 KV and 11 KV Disc insulators</v>
          </cell>
          <cell r="D160" t="str">
            <v>Electrical work</v>
          </cell>
          <cell r="E160" t="str">
            <v>LOADING  of 33 &amp; 11 KV Disc insulators</v>
          </cell>
          <cell r="F160" t="str">
            <v xml:space="preserve">As per relevent standard specification </v>
          </cell>
        </row>
        <row r="161">
          <cell r="A161" t="str">
            <v>SWR10631</v>
          </cell>
          <cell r="B161">
            <v>9</v>
          </cell>
          <cell r="C161" t="str">
            <v>Unloading of 33 KV and 11 KV Disc insulators</v>
          </cell>
          <cell r="D161" t="str">
            <v>Electrical work</v>
          </cell>
          <cell r="E161" t="str">
            <v>UNLOADING   of 33 &amp; 11 KV Disc insulator</v>
          </cell>
          <cell r="F161" t="str">
            <v xml:space="preserve">As per relevent standard specification </v>
          </cell>
        </row>
        <row r="162">
          <cell r="A162" t="str">
            <v>SWR10353</v>
          </cell>
          <cell r="B162">
            <v>24</v>
          </cell>
          <cell r="C162" t="str">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ell>
          <cell r="D162" t="str">
            <v>Electrical work</v>
          </cell>
          <cell r="E162" t="str">
            <v>Assembly and erection of Stay set11kv&amp;LT</v>
          </cell>
          <cell r="F162" t="str">
            <v xml:space="preserve">As per relevent standard specification </v>
          </cell>
        </row>
        <row r="163">
          <cell r="A163" t="str">
            <v>SWR21190</v>
          </cell>
          <cell r="B163">
            <v>24</v>
          </cell>
          <cell r="C163"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Hard Gravel and Hard murram not requiring blasting.</v>
          </cell>
          <cell r="D163" t="str">
            <v>Earth work</v>
          </cell>
          <cell r="E163" t="str">
            <v>Excavate-StayPit .45x.45x1.34mSoil ex Hr</v>
          </cell>
          <cell r="F163" t="str">
            <v xml:space="preserve">As per relevent standard specification </v>
          </cell>
        </row>
        <row r="164">
          <cell r="A164" t="str">
            <v>SWR10319</v>
          </cell>
          <cell r="B164">
            <v>8</v>
          </cell>
          <cell r="C164" t="str">
            <v xml:space="preserve">Fabrication of materials including 2 coats of Red oxide painting for Back clamps with 75 x 8 mm MS Flat </v>
          </cell>
          <cell r="D164" t="str">
            <v>Electrical work</v>
          </cell>
          <cell r="E164" t="str">
            <v>Fab Back clamps with 75 x 8 mm MS Flat</v>
          </cell>
          <cell r="F164" t="str">
            <v xml:space="preserve">As per relevent standard specification </v>
          </cell>
        </row>
        <row r="165">
          <cell r="A165" t="str">
            <v>SWR10322</v>
          </cell>
          <cell r="B165">
            <v>32</v>
          </cell>
          <cell r="C165" t="str">
            <v>Fabrication of materials including 2 coats of Red oxide painting for Stay clamps with 75 x 8 mm MS Flat</v>
          </cell>
          <cell r="D165" t="str">
            <v>Electrical work</v>
          </cell>
          <cell r="E165" t="str">
            <v>Fab Stay clamps with 75x8 mm MM Flat</v>
          </cell>
          <cell r="F165" t="str">
            <v xml:space="preserve">As per relevent standard specification </v>
          </cell>
        </row>
        <row r="166">
          <cell r="A166" t="str">
            <v>SWR10320</v>
          </cell>
          <cell r="B166">
            <v>172</v>
          </cell>
          <cell r="C166" t="str">
            <v xml:space="preserve">Fabrication of materials including 2 coats of Red oxide painting for Back clamps with 50 x 6 mm MS Flat </v>
          </cell>
          <cell r="D166" t="str">
            <v>Electrical work</v>
          </cell>
          <cell r="E166" t="str">
            <v>Fab Back clamps with 50 x 6 mm MS Flat</v>
          </cell>
          <cell r="F166" t="str">
            <v xml:space="preserve">As per relevent standard specification </v>
          </cell>
        </row>
        <row r="167">
          <cell r="A167" t="str">
            <v>SWR10323</v>
          </cell>
          <cell r="B167">
            <v>160</v>
          </cell>
          <cell r="C167" t="str">
            <v>Fabrication of materials including 2 coats of Red oxide painting for Stay clamps with 50 x 6 mm MS Flat</v>
          </cell>
          <cell r="D167" t="str">
            <v>Electrical work</v>
          </cell>
          <cell r="E167" t="str">
            <v>Fab Stay clamps with 50 x 6 mm MS Flat</v>
          </cell>
          <cell r="F167" t="str">
            <v xml:space="preserve">As per relevent standard specification </v>
          </cell>
        </row>
        <row r="168">
          <cell r="A168" t="str">
            <v>SWR10378</v>
          </cell>
          <cell r="B168">
            <v>156</v>
          </cell>
          <cell r="C168" t="str">
            <v>Numbering of poles incl. cost of paint</v>
          </cell>
          <cell r="D168" t="str">
            <v>Electrical work</v>
          </cell>
          <cell r="E168" t="str">
            <v>Numbering of poles  incl. cost of paint</v>
          </cell>
          <cell r="F168" t="str">
            <v xml:space="preserve">As per relevent standard specification </v>
          </cell>
        </row>
        <row r="169">
          <cell r="A169" t="str">
            <v>SWR10392</v>
          </cell>
          <cell r="B169">
            <v>1</v>
          </cell>
          <cell r="C169"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D169" t="str">
            <v>Electrical work</v>
          </cell>
          <cell r="E169" t="str">
            <v>Erection of  33kv ABSwitch incl earthing</v>
          </cell>
          <cell r="F169" t="str">
            <v xml:space="preserve">As per relevent standard specification </v>
          </cell>
        </row>
        <row r="170">
          <cell r="A170" t="str">
            <v>SWR10107</v>
          </cell>
          <cell r="B170">
            <v>2</v>
          </cell>
          <cell r="C170"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D170" t="str">
            <v>Earth work</v>
          </cell>
          <cell r="E170" t="str">
            <v>EXCAVATION OF PIT (2.6" x 2.6" x 6.0")</v>
          </cell>
          <cell r="F170" t="str">
            <v xml:space="preserve">As per relevent standard specification </v>
          </cell>
        </row>
        <row r="171">
          <cell r="A171" t="str">
            <v>swr10978</v>
          </cell>
          <cell r="B171">
            <v>2</v>
          </cell>
          <cell r="C171" t="str">
            <v>Erection of 11 M long PSCC pole in position, aligning and setting to work, fixing of cross arms and top clamps, earthing of supports, back filling with earth and stones properly ramming including transport of materials from road side to location excluding pit excavation</v>
          </cell>
          <cell r="D171" t="str">
            <v>Electrical work</v>
          </cell>
          <cell r="E171" t="str">
            <v>Errection of 11 M long PSCC pole</v>
          </cell>
          <cell r="F171" t="str">
            <v xml:space="preserve">As per relevent standard specification </v>
          </cell>
        </row>
        <row r="172">
          <cell r="A172" t="str">
            <v>SWR10343</v>
          </cell>
          <cell r="B172">
            <v>4</v>
          </cell>
          <cell r="C172"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D172" t="str">
            <v>Electrical work</v>
          </cell>
          <cell r="E172" t="str">
            <v>ERECTION OF LINES-Erection of 9.1M Pole</v>
          </cell>
          <cell r="F172" t="str">
            <v xml:space="preserve">As per relevent standard specification </v>
          </cell>
        </row>
        <row r="173">
          <cell r="A173" t="str">
            <v>SWR10356</v>
          </cell>
          <cell r="B173">
            <v>4.2699999999999996</v>
          </cell>
          <cell r="C173" t="str">
            <v>Concreting the location after erection of 9.1 / 11.0  mt PSS  pole with CC (1:4:8) using 40 mm,HBG metal including the cost of all materials and curing , Dewatering the pits before after concreting (River sand, Metal, Cement, water shall be procured by the contractor) for cut points location / PSCC pole.Using form boxes(0.76X0.76X1.83 Mts)*2 = 2.102 Cu.Mt and (0.6X0.6X1.5 Mts)*4 = 2.168 Cu.Mt</v>
          </cell>
          <cell r="D173" t="str">
            <v>Civil work</v>
          </cell>
          <cell r="E173" t="str">
            <v>Mass concreting of supports incl. cement</v>
          </cell>
          <cell r="F173" t="str">
            <v xml:space="preserve">As per relevent standard specification </v>
          </cell>
        </row>
        <row r="174">
          <cell r="A174" t="str">
            <v>SMR11488</v>
          </cell>
          <cell r="B174">
            <v>5</v>
          </cell>
          <cell r="C174" t="str">
            <v>Supply of GI Bolts,Nuts and Washers etc.</v>
          </cell>
          <cell r="D174" t="str">
            <v>Electrical work</v>
          </cell>
          <cell r="E174" t="str">
            <v>S-GI Bolts &amp; Nuts,Washers etc.,</v>
          </cell>
          <cell r="F174" t="str">
            <v xml:space="preserve">As per relevent standard specification </v>
          </cell>
        </row>
        <row r="175">
          <cell r="A175" t="str">
            <v>SWR10206</v>
          </cell>
          <cell r="B175">
            <v>0.34</v>
          </cell>
          <cell r="C175" t="str">
            <v>Loading of MS Channel,Angles,Flats&amp;Rods</v>
          </cell>
          <cell r="D175" t="str">
            <v>Electrical work</v>
          </cell>
          <cell r="E175" t="str">
            <v>LOADING of MS Channel,Angles,Flats&amp;Rods</v>
          </cell>
          <cell r="F175" t="str">
            <v xml:space="preserve">As per relevent standard specification </v>
          </cell>
        </row>
        <row r="176">
          <cell r="A176" t="str">
            <v>SWR10524</v>
          </cell>
          <cell r="B176">
            <v>0.34</v>
          </cell>
          <cell r="C176" t="str">
            <v>Unloading of MS Channel,Angles,Flats&amp;Rod</v>
          </cell>
          <cell r="D176" t="str">
            <v>Electrical work</v>
          </cell>
          <cell r="E176" t="str">
            <v>UNLOADING of MS Channel,Angles,Flats&amp;Rod</v>
          </cell>
          <cell r="F176" t="str">
            <v xml:space="preserve">As per relevent standard specification </v>
          </cell>
        </row>
        <row r="177">
          <cell r="A177" t="str">
            <v>SWR10134</v>
          </cell>
          <cell r="B177">
            <v>0.34</v>
          </cell>
          <cell r="C177" t="str">
            <v>Transport of steel including line materital such as cross arm,clamps,hard ware(including loading and unloading) above 30KM and  upto 50KM</v>
          </cell>
          <cell r="D177" t="str">
            <v>Electrical work</v>
          </cell>
          <cell r="E177" t="str">
            <v>TRANSPORT OF STEEL 30 TO 50KM</v>
          </cell>
          <cell r="F177" t="str">
            <v xml:space="preserve">As per relevent standard specification </v>
          </cell>
        </row>
        <row r="178">
          <cell r="A178" t="str">
            <v>SWR11180</v>
          </cell>
          <cell r="B178">
            <v>2</v>
          </cell>
          <cell r="C178" t="str">
            <v>Sub Transportation of 11.0M PSCC Pole including Loading and Unloading&lt;10KM</v>
          </cell>
          <cell r="D178" t="str">
            <v>Electrical work</v>
          </cell>
          <cell r="E178" t="str">
            <v>SubTrnsprt 11M PSCC Pole incl. L&amp;UL&lt;10KM</v>
          </cell>
          <cell r="F178" t="str">
            <v xml:space="preserve">As per relevent standard specification </v>
          </cell>
        </row>
        <row r="179">
          <cell r="A179" t="str">
            <v>SWR20308</v>
          </cell>
          <cell r="B179">
            <v>4</v>
          </cell>
          <cell r="C179" t="str">
            <v>Sub Transportation of 9.1M PSCC Pole including Loading and Unloading&lt;10KM</v>
          </cell>
          <cell r="D179" t="str">
            <v>Electrical work</v>
          </cell>
          <cell r="E179" t="str">
            <v>SubTrnsprt 9M PSCC Pole incl. L&amp;UL&lt;10KM</v>
          </cell>
          <cell r="F179" t="str">
            <v xml:space="preserve">As per relevent standard specification </v>
          </cell>
        </row>
        <row r="180">
          <cell r="A180" t="str">
            <v>SWR12402</v>
          </cell>
          <cell r="B180">
            <v>1</v>
          </cell>
          <cell r="C180" t="str">
            <v>Loading  of 11KV Metal parts bag of 25 nos</v>
          </cell>
          <cell r="D180" t="str">
            <v>Electrical work</v>
          </cell>
          <cell r="E180" t="str">
            <v>LOADING of 11 KV Metal parts</v>
          </cell>
          <cell r="F180" t="str">
            <v xml:space="preserve">As per relevent standard specification </v>
          </cell>
        </row>
        <row r="181">
          <cell r="A181" t="str">
            <v>SWR12421</v>
          </cell>
          <cell r="B181">
            <v>1</v>
          </cell>
          <cell r="C181" t="str">
            <v>Unloading  of 11KV Metal parts bag of 25 nos</v>
          </cell>
          <cell r="D181" t="str">
            <v>Electrical work</v>
          </cell>
          <cell r="E181" t="str">
            <v>UNLOADING of 11 KV Metal parts Bag</v>
          </cell>
          <cell r="F181" t="str">
            <v xml:space="preserve">As per relevent standard specification </v>
          </cell>
        </row>
        <row r="182">
          <cell r="A182" t="str">
            <v>SWR12416</v>
          </cell>
          <cell r="B182">
            <v>1</v>
          </cell>
          <cell r="C182" t="str">
            <v>Loading of 33 KV and 11 KV Disc insulators</v>
          </cell>
          <cell r="D182" t="str">
            <v>Electrical work</v>
          </cell>
          <cell r="E182" t="str">
            <v>LOADING  of 33 &amp; 11 KV Disc insulators</v>
          </cell>
          <cell r="F182" t="str">
            <v xml:space="preserve">As per relevent standard specification </v>
          </cell>
        </row>
        <row r="183">
          <cell r="A183" t="str">
            <v>SWR10631</v>
          </cell>
          <cell r="B183">
            <v>1</v>
          </cell>
          <cell r="C183" t="str">
            <v>Unloading of 33 KV and 11 KV Disc insulators</v>
          </cell>
          <cell r="D183" t="str">
            <v>Electrical work</v>
          </cell>
          <cell r="E183" t="str">
            <v>UNLOADING   of 33 &amp; 11 KV Disc insulator</v>
          </cell>
          <cell r="F183" t="str">
            <v xml:space="preserve">As per relevent standard specification </v>
          </cell>
        </row>
        <row r="184">
          <cell r="A184" t="str">
            <v>SMR11482</v>
          </cell>
          <cell r="B184">
            <v>2</v>
          </cell>
          <cell r="C184" t="str">
            <v>Supply of C I earth pipe of size 100mm dia, 2.75mtrs long for earth electrode</v>
          </cell>
          <cell r="D184" t="str">
            <v>Electrical work</v>
          </cell>
          <cell r="E184" t="str">
            <v>S-CI Pipe earthing 100mm dia 2.75m long</v>
          </cell>
          <cell r="F184" t="str">
            <v xml:space="preserve">As per relevent standard specification </v>
          </cell>
        </row>
        <row r="185">
          <cell r="A185" t="str">
            <v>SWR10357</v>
          </cell>
          <cell r="B185">
            <v>2</v>
          </cell>
          <cell r="C185" t="str">
            <v>Erection of Earth Electrode including Providing of earthing with excavation of earth pit (0.6x0.6x2.4Mtrs) duly filling with Bentonite, earth, running of earth wire etc., complete including cost of Bentonite. Bentonite powder (2bags)of quanity 50kgs per each earth pit shall be provided.</v>
          </cell>
          <cell r="D185" t="str">
            <v>Earth work</v>
          </cell>
          <cell r="E185" t="str">
            <v>ERECT. OF LINES-Providing of earthing</v>
          </cell>
          <cell r="F185" t="str">
            <v xml:space="preserve">As per relevent standard specification </v>
          </cell>
        </row>
        <row r="186">
          <cell r="A186" t="str">
            <v>SWR34671</v>
          </cell>
          <cell r="B186">
            <v>2</v>
          </cell>
          <cell r="C186" t="str">
            <v>Providing of collar rings of 450mm dia at 4 pole structure</v>
          </cell>
          <cell r="D186" t="str">
            <v>Electrical work</v>
          </cell>
          <cell r="E186" t="str">
            <v>Collar/ Rings of 450mm dia</v>
          </cell>
          <cell r="F186" t="str">
            <v xml:space="preserve">As per relevent standard specification </v>
          </cell>
        </row>
        <row r="187">
          <cell r="A187" t="str">
            <v>SMR11485</v>
          </cell>
          <cell r="B187">
            <v>30</v>
          </cell>
          <cell r="C187" t="str">
            <v>Supply of earthing GI Flat 25X3 mm including material</v>
          </cell>
          <cell r="D187" t="str">
            <v>Electrical work</v>
          </cell>
          <cell r="E187" t="str">
            <v>S-Earthing GI flat 25x3 mm incl material</v>
          </cell>
          <cell r="F187" t="str">
            <v xml:space="preserve">As per relevent standard specification </v>
          </cell>
        </row>
        <row r="188">
          <cell r="A188" t="str">
            <v>SWR10239</v>
          </cell>
          <cell r="B188">
            <v>1</v>
          </cell>
          <cell r="C188" t="str">
            <v>Loading of 33 KV AB Switch Conventional 400/800 Amp</v>
          </cell>
          <cell r="D188" t="str">
            <v>Electrical work</v>
          </cell>
          <cell r="E188" t="str">
            <v>LOADING of 33 KV AB SWCH Con 400/800 A</v>
          </cell>
          <cell r="F188" t="str">
            <v xml:space="preserve">As per relevent standard specification </v>
          </cell>
        </row>
        <row r="189">
          <cell r="A189" t="str">
            <v>SWR10557</v>
          </cell>
          <cell r="B189">
            <v>1</v>
          </cell>
          <cell r="C189" t="str">
            <v xml:space="preserve">Unloading of 33 KV AB Switch Conventional 400/800 Amp </v>
          </cell>
          <cell r="D189" t="str">
            <v>Electrical work</v>
          </cell>
          <cell r="E189" t="str">
            <v>UNLOADING of 33 KV AB SWCH Con 400/800 A</v>
          </cell>
          <cell r="F189" t="str">
            <v xml:space="preserve">As per relevent standard specification </v>
          </cell>
        </row>
        <row r="190">
          <cell r="A190" t="str">
            <v>SWR10393</v>
          </cell>
          <cell r="B190">
            <v>3</v>
          </cell>
          <cell r="C190" t="str">
            <v>Erection of 11KV 400/200A Conventional type AB Switch including fixing of cross angles and alignment complete</v>
          </cell>
          <cell r="D190" t="str">
            <v>Electrical work</v>
          </cell>
          <cell r="E190" t="str">
            <v>Erection of  11kv ABSwitch incl earthing</v>
          </cell>
          <cell r="F190" t="str">
            <v xml:space="preserve">As per relevent standard specification </v>
          </cell>
        </row>
        <row r="191">
          <cell r="A191" t="str">
            <v>SMR11488</v>
          </cell>
          <cell r="B191">
            <v>6</v>
          </cell>
          <cell r="C191" t="str">
            <v>Supply of GI Bolts,Nuts and Washers etc.</v>
          </cell>
          <cell r="D191" t="str">
            <v>Electrical work</v>
          </cell>
          <cell r="E191" t="str">
            <v>S-GI Bolts &amp; Nuts,Washers etc.,</v>
          </cell>
          <cell r="F191" t="str">
            <v xml:space="preserve">As per relevent standard specification </v>
          </cell>
        </row>
        <row r="192">
          <cell r="A192" t="str">
            <v>SWR10206</v>
          </cell>
          <cell r="B192">
            <v>0.26</v>
          </cell>
          <cell r="C192" t="str">
            <v>Loading of MS Channel,Angles,Flats&amp;Rods</v>
          </cell>
          <cell r="D192" t="str">
            <v>Electrical work</v>
          </cell>
          <cell r="E192" t="str">
            <v>LOADING of MS Channel,Angles,Flats&amp;Rods</v>
          </cell>
          <cell r="F192" t="str">
            <v xml:space="preserve">As per relevent standard specification </v>
          </cell>
        </row>
        <row r="193">
          <cell r="A193" t="str">
            <v>SWR10524</v>
          </cell>
          <cell r="B193">
            <v>0.26</v>
          </cell>
          <cell r="C193" t="str">
            <v>Unloading of MS Channel,Angles,Flats&amp;Rod</v>
          </cell>
          <cell r="D193" t="str">
            <v>Electrical work</v>
          </cell>
          <cell r="E193" t="str">
            <v>UNLOADING of MS Channel,Angles,Flats&amp;Rod</v>
          </cell>
          <cell r="F193" t="str">
            <v xml:space="preserve">As per relevent standard specification </v>
          </cell>
        </row>
        <row r="194">
          <cell r="A194" t="str">
            <v>SWR10134</v>
          </cell>
          <cell r="B194">
            <v>0.26</v>
          </cell>
          <cell r="C194" t="str">
            <v>Transport of steel including line materital such as cross arm,clamps,hard ware(including loading and unloading) above 30KM and  upto 50KM</v>
          </cell>
          <cell r="D194" t="str">
            <v>Electrical work</v>
          </cell>
          <cell r="E194" t="str">
            <v>TRANSPORT OF STEEL 30 TO 50KM</v>
          </cell>
          <cell r="F194" t="str">
            <v xml:space="preserve">As per relevent standard specification </v>
          </cell>
        </row>
        <row r="195">
          <cell r="A195" t="str">
            <v>SMR11484</v>
          </cell>
          <cell r="B195">
            <v>3</v>
          </cell>
          <cell r="C195" t="str">
            <v>Supply of C I earth pipe of size 50mm dia, 2 mtrs long for earth electrode</v>
          </cell>
          <cell r="D195" t="str">
            <v>Electrical work</v>
          </cell>
          <cell r="E195" t="str">
            <v>S-CI Pipe earthing 50mm dia 2m long</v>
          </cell>
          <cell r="F195" t="str">
            <v xml:space="preserve">As per relevent standard specification </v>
          </cell>
        </row>
        <row r="196">
          <cell r="A196" t="str">
            <v>SWR11222</v>
          </cell>
          <cell r="B196">
            <v>6</v>
          </cell>
          <cell r="C196" t="str">
            <v>Loading/Unloading of C I earth pipe of size 80/50mm dia, 2 mtrs long for earth electrode</v>
          </cell>
          <cell r="D196" t="str">
            <v>Electrical work</v>
          </cell>
          <cell r="E196" t="str">
            <v>Load/Unload-CI pipe 80/50 mm dia 2mt L</v>
          </cell>
          <cell r="F196" t="str">
            <v xml:space="preserve">As per relevent standard specification </v>
          </cell>
        </row>
        <row r="197">
          <cell r="A197" t="str">
            <v>SWR34671</v>
          </cell>
          <cell r="B197">
            <v>3</v>
          </cell>
          <cell r="C197" t="str">
            <v>Providing of collar rings of 450mm dia at 4 pole structure</v>
          </cell>
          <cell r="D197" t="str">
            <v>Electrical work</v>
          </cell>
          <cell r="E197" t="str">
            <v>Collar/ Rings of 450mm dia</v>
          </cell>
          <cell r="F197" t="str">
            <v xml:space="preserve">As per relevent standard specification </v>
          </cell>
        </row>
        <row r="198">
          <cell r="A198" t="str">
            <v>SMR11485</v>
          </cell>
          <cell r="B198">
            <v>30</v>
          </cell>
          <cell r="C198" t="str">
            <v>Supply of earthing GI Flat 25X3 mm including material</v>
          </cell>
          <cell r="D198" t="str">
            <v>Electrical work</v>
          </cell>
          <cell r="E198" t="str">
            <v>S-Earthing GI flat 25x3 mm incl material</v>
          </cell>
          <cell r="F198" t="str">
            <v xml:space="preserve">As per relevent standard specification </v>
          </cell>
        </row>
        <row r="199">
          <cell r="A199" t="str">
            <v>SWR10238</v>
          </cell>
          <cell r="B199">
            <v>3</v>
          </cell>
          <cell r="C199" t="str">
            <v>Loading of 11 KV AB Switch Conventional 200/400 Amp</v>
          </cell>
          <cell r="D199" t="str">
            <v>Electrical work</v>
          </cell>
          <cell r="E199" t="str">
            <v>LOADING of 11 KV AB SWCH Con 200/400 A</v>
          </cell>
          <cell r="F199" t="str">
            <v xml:space="preserve">As per relevent standard specification </v>
          </cell>
        </row>
        <row r="200">
          <cell r="A200" t="str">
            <v>SWR10556</v>
          </cell>
          <cell r="B200">
            <v>3</v>
          </cell>
          <cell r="C200" t="str">
            <v xml:space="preserve">Unloading of 11 KV AB Switch Conventional 200/400 Amp </v>
          </cell>
          <cell r="D200" t="str">
            <v>Electrical work</v>
          </cell>
          <cell r="E200" t="str">
            <v>UNLOADING of 11 KV AB SWCH Con 200/400 A</v>
          </cell>
          <cell r="F200" t="str">
            <v xml:space="preserve">As per relevent standard specification </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27"/>
  <sheetViews>
    <sheetView topLeftCell="A208" workbookViewId="0">
      <selection activeCell="M228" sqref="M228"/>
    </sheetView>
  </sheetViews>
  <sheetFormatPr defaultRowHeight="15"/>
  <cols>
    <col min="1" max="1" width="5.28515625" bestFit="1" customWidth="1"/>
    <col min="2" max="2" width="13.85546875" style="33" bestFit="1" customWidth="1"/>
    <col min="3" max="3" width="10" style="33" customWidth="1"/>
    <col min="4" max="4" width="54.42578125" customWidth="1"/>
    <col min="5" max="5" width="16" style="30" customWidth="1"/>
    <col min="6" max="6" width="26.5703125" style="4" customWidth="1"/>
    <col min="13" max="13" width="14.28515625" customWidth="1"/>
  </cols>
  <sheetData>
    <row r="1" spans="1:6" ht="50.25" customHeight="1">
      <c r="A1" s="80" t="s">
        <v>246</v>
      </c>
      <c r="B1" s="80"/>
      <c r="C1" s="80"/>
      <c r="D1" s="80"/>
      <c r="E1" s="80"/>
      <c r="F1" s="80"/>
    </row>
    <row r="2" spans="1:6" ht="105">
      <c r="A2" s="29" t="s">
        <v>257</v>
      </c>
      <c r="B2" s="28" t="s">
        <v>254</v>
      </c>
      <c r="C2" s="28" t="s">
        <v>255</v>
      </c>
      <c r="D2" s="28" t="s">
        <v>256</v>
      </c>
      <c r="E2" s="45" t="s">
        <v>249</v>
      </c>
      <c r="F2" s="28" t="s">
        <v>250</v>
      </c>
    </row>
    <row r="3" spans="1:6" ht="94.5" customHeight="1">
      <c r="A3" s="12">
        <v>1</v>
      </c>
      <c r="B3" s="15" t="s">
        <v>17</v>
      </c>
      <c r="C3" s="15">
        <v>39</v>
      </c>
      <c r="D3" s="18" t="str">
        <f>VLOOKUP(B3:B212,'[1]Andole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3" s="44" t="str">
        <f>VLOOKUP(B3:B212,'[1]Andole schedule 26.11.24'!$A$4:$F$200,4,FALSE)</f>
        <v>Earth work</v>
      </c>
      <c r="F3" s="48" t="str">
        <f>VLOOKUP(B3:B212,'[1]Andole schedule 26.11.24'!$A$4:$F$200,5,FALSE)</f>
        <v>EXCAVATION OF PIT (2.6" x 2.6" x 5.0')</v>
      </c>
    </row>
    <row r="4" spans="1:6" ht="76.5">
      <c r="A4" s="12">
        <v>2</v>
      </c>
      <c r="B4" s="15" t="s">
        <v>18</v>
      </c>
      <c r="C4" s="15">
        <v>31</v>
      </c>
      <c r="D4" s="18" t="str">
        <f>VLOOKUP(B4:B213,'[1]Andole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4" s="44" t="str">
        <f>VLOOKUP(B4:B213,'[1]Andole schedule 26.11.24'!$A$4:$F$200,4,FALSE)</f>
        <v>Electrical work</v>
      </c>
      <c r="F4" s="48" t="str">
        <f>VLOOKUP(B4:B213,'[1]Andole schedule 26.11.24'!$A$4:$F$200,5,FALSE)</f>
        <v>ERECTION OF LINES-Erection of 9.1M Pole</v>
      </c>
    </row>
    <row r="5" spans="1:6" ht="48.75" customHeight="1">
      <c r="A5" s="12">
        <v>3</v>
      </c>
      <c r="B5" s="15" t="s">
        <v>19</v>
      </c>
      <c r="C5" s="13">
        <v>31.555</v>
      </c>
      <c r="D5" s="18" t="str">
        <f>VLOOKUP(B5:B214,'[1]Andole schedule 26.11.24'!$A$4:$F$200,3,FALSE)</f>
        <v>ERECTION OF S.S.  STRUCTURE: Providing of mass concreting of size 0.76x0.76x1.52M  with CC mix of ratio 1:3:6 Using form boxes (0.88 Cu.Mt)*31 with 40mm HBG metal.</v>
      </c>
      <c r="E5" s="44" t="str">
        <f>VLOOKUP(B5:B214,'[1]Andole schedule 26.11.24'!$A$4:$F$200,4,FALSE)</f>
        <v>Civil work</v>
      </c>
      <c r="F5" s="48" t="str">
        <f>VLOOKUP(B5:B214,'[1]Andole schedule 26.11.24'!$A$4:$F$200,5,FALSE)</f>
        <v>Mass concreting of supports incl. cement</v>
      </c>
    </row>
    <row r="6" spans="1:6" ht="38.25">
      <c r="A6" s="12">
        <v>4</v>
      </c>
      <c r="B6" s="15" t="s">
        <v>20</v>
      </c>
      <c r="C6" s="13">
        <v>0.96099999999999997</v>
      </c>
      <c r="D6" s="18" t="str">
        <f>VLOOKUP(B6:B215,'[1]Andole schedule 26.11.24'!$A$4:$F$200,3,FALSE)</f>
        <v>ERECTION OF S.S.  STRUCTURE: Coping of 0.45x0.45x0.45Mt with 1:8 slope Using form boxes (0.031Cumt.)</v>
      </c>
      <c r="E6" s="44" t="str">
        <f>VLOOKUP(B6:B215,'[1]Andole schedule 26.11.24'!$A$4:$F$200,4,FALSE)</f>
        <v>Civil work</v>
      </c>
      <c r="F6" s="48" t="str">
        <f>VLOOKUP(B6:B215,'[1]Andole schedule 26.11.24'!$A$4:$F$200,5,FALSE)</f>
        <v>Coping &amp; Muffing-Iron Pole</v>
      </c>
    </row>
    <row r="7" spans="1:6" ht="48" customHeight="1">
      <c r="A7" s="12">
        <v>5</v>
      </c>
      <c r="B7" s="15" t="s">
        <v>22</v>
      </c>
      <c r="C7" s="15">
        <v>31</v>
      </c>
      <c r="D7" s="18" t="str">
        <f>VLOOKUP(B7:B216,'[1]Andole schedule 26.11.24'!$A$4:$F$200,3,FALSE)</f>
        <v>Painting of all suppports to a height of 0.3m coping with bituminous paint (black colour) and painting of poles with two coats of white cement (including cost of paint).</v>
      </c>
      <c r="E7" s="44" t="str">
        <f>VLOOKUP(B7:B216,'[1]Andole schedule 26.11.24'!$A$4:$F$200,4,FALSE)</f>
        <v>Electrical work</v>
      </c>
      <c r="F7" s="48" t="str">
        <f>VLOOKUP(B7:B216,'[1]Andole schedule 26.11.24'!$A$4:$F$200,5,FALSE)</f>
        <v>Paint-9.1M PSCC Poles as desc SSR</v>
      </c>
    </row>
    <row r="8" spans="1:6" ht="89.25">
      <c r="A8" s="12">
        <v>6</v>
      </c>
      <c r="B8" s="15" t="s">
        <v>24</v>
      </c>
      <c r="C8" s="15">
        <v>5.5</v>
      </c>
      <c r="D8" s="18" t="str">
        <f>VLOOKUP(B8:B217,'[1]Andole schedule 26.11.24'!$A$4:$F$200,3,FALSE)</f>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
      <c r="E8" s="44" t="str">
        <f>VLOOKUP(B8:B217,'[1]Andole schedule 26.11.24'!$A$4:$F$200,4,FALSE)</f>
        <v>Electrical work</v>
      </c>
      <c r="F8" s="48" t="str">
        <f>VLOOKUP(B8:B217,'[1]Andole schedule 26.11.24'!$A$4:$F$200,5,FALSE)</f>
        <v>Fabr &amp; Erect-MS Chnl 100x50mm for SS Bay</v>
      </c>
    </row>
    <row r="9" spans="1:6" ht="76.5">
      <c r="A9" s="12">
        <v>7</v>
      </c>
      <c r="B9" s="15" t="s">
        <v>27</v>
      </c>
      <c r="C9" s="15">
        <v>118.5</v>
      </c>
      <c r="D9" s="18" t="str">
        <f>VLOOKUP(B9:B218,'[1]Andole schedule 26.11.24'!$A$4:$F$200,3,FALSE)</f>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
      <c r="E9" s="44" t="str">
        <f>VLOOKUP(B9:B218,'[1]Andole schedule 26.11.24'!$A$4:$F$200,4,FALSE)</f>
        <v>Electrical work</v>
      </c>
      <c r="F9" s="48" t="str">
        <f>VLOOKUP(B9:B218,'[1]Andole schedule 26.11.24'!$A$4:$F$200,5,FALSE)</f>
        <v>Stringing of bus with panther conductor</v>
      </c>
    </row>
    <row r="10" spans="1:6" ht="76.5">
      <c r="A10" s="12">
        <v>8</v>
      </c>
      <c r="B10" s="15" t="s">
        <v>29</v>
      </c>
      <c r="C10" s="15">
        <v>2</v>
      </c>
      <c r="D10" s="18" t="str">
        <f>VLOOKUP(B10:B219,'[1]Andole schedule 26.11.24'!$A$4:$F$200,3,FALSE)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0" s="44" t="str">
        <f>VLOOKUP(B10:B219,'[1]Andole schedule 26.11.24'!$A$4:$F$200,4,FALSE)</f>
        <v>Electrical work</v>
      </c>
      <c r="F10" s="48" t="str">
        <f>VLOOKUP(B10:B219,'[1]Andole schedule 26.11.24'!$A$4:$F$200,5,FALSE)</f>
        <v>Erection of  33kv ABSwitch incl earthing</v>
      </c>
    </row>
    <row r="11" spans="1:6" ht="76.5">
      <c r="A11" s="12">
        <v>9</v>
      </c>
      <c r="B11" s="15" t="s">
        <v>30</v>
      </c>
      <c r="C11" s="15">
        <v>9</v>
      </c>
      <c r="D11" s="18" t="str">
        <f>VLOOKUP(B11:B220,'[1]Andole schedule 26.11.24'!$A$4:$F$200,3,FALSE)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11" s="44" t="str">
        <f>VLOOKUP(B11:B220,'[1]Andole schedule 26.11.24'!$A$4:$F$200,4,FALSE)</f>
        <v>Electrical work</v>
      </c>
      <c r="F11" s="48" t="str">
        <f>VLOOKUP(B11:B220,'[1]Andole schedule 26.11.24'!$A$4:$F$200,5,FALSE)</f>
        <v>Erection of  11kv ABSwitch incl earthing</v>
      </c>
    </row>
    <row r="12" spans="1:6" ht="89.25">
      <c r="A12" s="12">
        <v>10</v>
      </c>
      <c r="B12" s="15" t="s">
        <v>149</v>
      </c>
      <c r="C12" s="15">
        <v>3</v>
      </c>
      <c r="D12" s="18" t="str">
        <f>VLOOKUP(B12:B221,'[1]Andole schedule 26.11.24'!$A$4:$F$200,3,FALSE)</f>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
      <c r="E12" s="44" t="str">
        <f>VLOOKUP(B12:B221,'[1]Andole schedule 26.11.24'!$A$4:$F$200,4,FALSE)</f>
        <v>Electrical work</v>
      </c>
      <c r="F12" s="48" t="str">
        <f>VLOOKUP(B12:B221,'[1]Andole schedule 26.11.24'!$A$4:$F$200,5,FALSE)</f>
        <v>S&amp;E-400A 11KV ABSwth Conv 1ph(1/3) in SS</v>
      </c>
    </row>
    <row r="13" spans="1:6" ht="51">
      <c r="A13" s="12">
        <v>11</v>
      </c>
      <c r="B13" s="15" t="s">
        <v>31</v>
      </c>
      <c r="C13" s="15">
        <v>2</v>
      </c>
      <c r="D13" s="18" t="str">
        <f>VLOOKUP(B13:B222,'[1]Andole schedule 26.11.24'!$A$4:$F$200,3,FALSE)</f>
        <v>Hoisting of Insulators and hardware, stretching the conductor and stringing of 33 kV bus comprising of three phases with Single Zebra/panther conductor to a tension of 450kgs.(Bus section of 4.5mt).</v>
      </c>
      <c r="E13" s="44" t="str">
        <f>VLOOKUP(B13:B222,'[1]Andole schedule 26.11.24'!$A$4:$F$200,4,FALSE)</f>
        <v>Electrical work</v>
      </c>
      <c r="F13" s="48" t="str">
        <f>VLOOKUP(B13:B222,'[1]Andole schedule 26.11.24'!$A$4:$F$200,5,FALSE)</f>
        <v>Hoisting post ins&amp;hrd wr 1panther 33kv</v>
      </c>
    </row>
    <row r="14" spans="1:6" ht="51">
      <c r="A14" s="12">
        <v>12</v>
      </c>
      <c r="B14" s="15" t="s">
        <v>33</v>
      </c>
      <c r="C14" s="15">
        <v>4</v>
      </c>
      <c r="D14" s="18" t="str">
        <f>VLOOKUP(B14:B223,'[1]Andole schedule 26.11.24'!$A$4:$F$200,3,FALSE)</f>
        <v>Hoisting of Insulators and hardware, stretching the conductor and stringing of 11 kV bus comprising of three phases with Single Zebra/panther conductor to a tension of 450kgs.(Bus section of 3.5mt)</v>
      </c>
      <c r="E14" s="44" t="str">
        <f>VLOOKUP(B14:B223,'[1]Andole schedule 26.11.24'!$A$4:$F$200,4,FALSE)</f>
        <v>Electrical work</v>
      </c>
      <c r="F14" s="48" t="str">
        <f>VLOOKUP(B14:B223,'[1]Andole schedule 26.11.24'!$A$4:$F$200,5,FALSE)</f>
        <v>Hoisting post ins&amp;hrd wr 1panther 11kv</v>
      </c>
    </row>
    <row r="15" spans="1:6" ht="25.5">
      <c r="A15" s="12">
        <v>13</v>
      </c>
      <c r="B15" s="15" t="s">
        <v>35</v>
      </c>
      <c r="C15" s="15">
        <v>11</v>
      </c>
      <c r="D15" s="18" t="str">
        <f>VLOOKUP(B15:B224,'[1]Andole schedule 26.11.24'!$A$4:$F$200,3,FALSE)</f>
        <v>Painting of operating rods of 33kV, 11kV AB switches with post office red colour (including cost of paint)</v>
      </c>
      <c r="E15" s="44" t="str">
        <f>VLOOKUP(B15:B224,'[1]Andole schedule 26.11.24'!$A$4:$F$200,4,FALSE)</f>
        <v>Electrical work</v>
      </c>
      <c r="F15" s="48" t="str">
        <f>VLOOKUP(B15:B224,'[1]Andole schedule 26.11.24'!$A$4:$F$200,5,FALSE)</f>
        <v>Painting AB switch OP rods with PO red</v>
      </c>
    </row>
    <row r="16" spans="1:6" ht="38.25">
      <c r="A16" s="12">
        <v>14</v>
      </c>
      <c r="B16" s="15" t="s">
        <v>37</v>
      </c>
      <c r="C16" s="15">
        <v>16.456</v>
      </c>
      <c r="D16" s="18" t="str">
        <f>VLOOKUP(B16:B225,'[1]Andole schedule 26.11.24'!$A$4:$F$200,3,FALSE)</f>
        <v>Excavation of pit in all types of soils of size 2.2x2.2x0.85Mts.for Construction of Plinths for VCB (33KV &amp; 11 KV )</v>
      </c>
      <c r="E16" s="44" t="str">
        <f>VLOOKUP(B16:B225,'[1]Andole schedule 26.11.24'!$A$4:$F$200,4,FALSE)</f>
        <v>Earth work</v>
      </c>
      <c r="F16" s="48" t="str">
        <f>VLOOKUP(B16:B225,'[1]Andole schedule 26.11.24'!$A$4:$F$200,5,FALSE)</f>
        <v>Excavate-Pit for 33KV VCB</v>
      </c>
    </row>
    <row r="17" spans="1:6" ht="76.5">
      <c r="A17" s="12">
        <v>15</v>
      </c>
      <c r="B17" s="15" t="s">
        <v>151</v>
      </c>
      <c r="C17" s="13">
        <v>22.263999999999999</v>
      </c>
      <c r="D17" s="18" t="str">
        <f>VLOOKUP(B17:B226,'[1]Andole schedule 26.11.24'!$A$4:$F$200,3,FALSE)</f>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
      <c r="E17" s="44" t="str">
        <f>VLOOKUP(B17:B226,'[1]Andole schedule 26.11.24'!$A$4:$F$200,4,FALSE)</f>
        <v>Civil work</v>
      </c>
      <c r="F17" s="48" t="str">
        <f>VLOOKUP(B17:B226,'[1]Andole schedule 26.11.24'!$A$4:$F$200,5,FALSE)</f>
        <v>Cement concrete with 40MM metal VCB plin</v>
      </c>
    </row>
    <row r="18" spans="1:6" ht="63.75">
      <c r="A18" s="12">
        <v>16</v>
      </c>
      <c r="B18" s="15" t="s">
        <v>38</v>
      </c>
      <c r="C18" s="15">
        <v>4</v>
      </c>
      <c r="D18" s="18" t="str">
        <f>VLOOKUP(B18:B227,'[1]Andole schedule 26.11.24'!$A$4:$F$200,3,FALSE)</f>
        <v>Erection of Switchgear complete for 11 kV  VCB includes Assembling the VCB Structures and mounting the VCBs over the already erected foudation including wiring of Breaker Control Panel/CTs, erection of CTs and control pannel providing Jumpers.</v>
      </c>
      <c r="E18" s="44" t="str">
        <f>VLOOKUP(B18:B227,'[1]Andole schedule 26.11.24'!$A$4:$F$200,4,FALSE)</f>
        <v>Electrical work</v>
      </c>
      <c r="F18" s="48" t="str">
        <f>VLOOKUP(B18:B227,'[1]Andole schedule 26.11.24'!$A$4:$F$200,5,FALSE)</f>
        <v>Erection of 11kv VCB</v>
      </c>
    </row>
    <row r="19" spans="1:6" ht="38.25" customHeight="1">
      <c r="A19" s="12">
        <v>17</v>
      </c>
      <c r="B19" s="15" t="s">
        <v>39</v>
      </c>
      <c r="C19" s="15">
        <v>2</v>
      </c>
      <c r="D19" s="18" t="str">
        <f>VLOOKUP(B19:B228,'[1]Andole schedule 26.11.24'!$A$4:$F$200,3,FALSE)</f>
        <v xml:space="preserve">Erection of 33KV Lightening Arrestors station type complete including jumpering. </v>
      </c>
      <c r="E19" s="44" t="str">
        <f>VLOOKUP(B19:B228,'[1]Andole schedule 26.11.24'!$A$4:$F$200,4,FALSE)</f>
        <v>Electrical work</v>
      </c>
      <c r="F19" s="48" t="str">
        <f>VLOOKUP(B19:B228,'[1]Andole schedule 26.11.24'!$A$4:$F$200,5,FALSE)</f>
        <v>Erect of  33kv LA stn type incl earthing</v>
      </c>
    </row>
    <row r="20" spans="1:6" ht="31.5" customHeight="1">
      <c r="A20" s="12">
        <v>18</v>
      </c>
      <c r="B20" s="15" t="s">
        <v>40</v>
      </c>
      <c r="C20" s="15">
        <v>1</v>
      </c>
      <c r="D20" s="18" t="str">
        <f>VLOOKUP(B20:B229,'[1]Andole schedule 26.11.24'!$A$4:$F$200,3,FALSE)</f>
        <v xml:space="preserve">Erection of 11 KV Lightening Arrestors station type complete including jumpering. </v>
      </c>
      <c r="E20" s="44" t="str">
        <f>VLOOKUP(B20:B229,'[1]Andole schedule 26.11.24'!$A$4:$F$200,4,FALSE)</f>
        <v>Electrical work</v>
      </c>
      <c r="F20" s="48" t="str">
        <f>VLOOKUP(B20:B229,'[1]Andole schedule 26.11.24'!$A$4:$F$200,5,FALSE)</f>
        <v>Erect of  11kv LA stn type incl earthing</v>
      </c>
    </row>
    <row r="21" spans="1:6" ht="30.75" customHeight="1">
      <c r="A21" s="12">
        <v>19</v>
      </c>
      <c r="B21" s="15" t="s">
        <v>41</v>
      </c>
      <c r="C21" s="15">
        <v>3</v>
      </c>
      <c r="D21" s="18" t="str">
        <f>VLOOKUP(B21:B230,'[1]Andole schedule 26.11.24'!$A$4:$F$200,3,FALSE)</f>
        <v xml:space="preserve">Erection of 11 KV Lightening Arrestors line type complete including jumpering. </v>
      </c>
      <c r="E21" s="44" t="str">
        <f>VLOOKUP(B21:B230,'[1]Andole schedule 26.11.24'!$A$4:$F$200,4,FALSE)</f>
        <v>Electrical work</v>
      </c>
      <c r="F21" s="48" t="str">
        <f>VLOOKUP(B21:B230,'[1]Andole schedule 26.11.24'!$A$4:$F$200,5,FALSE)</f>
        <v>Erect of  11kvLA line type incl earthing</v>
      </c>
    </row>
    <row r="22" spans="1:6" ht="25.5">
      <c r="A22" s="12">
        <v>20</v>
      </c>
      <c r="B22" s="15" t="s">
        <v>153</v>
      </c>
      <c r="C22" s="15">
        <v>1</v>
      </c>
      <c r="D22" s="18" t="str">
        <f>VLOOKUP(B22:B231,'[1]Andole schedule 26.11.24'!$A$4:$F$200,3,FALSE)</f>
        <v>Supply of 33kv  HG fuse set including providing of jumpers</v>
      </c>
      <c r="E22" s="44" t="str">
        <f>VLOOKUP(B22:B231,'[1]Andole schedule 26.11.24'!$A$4:$F$200,4,FALSE)</f>
        <v>Electrical work</v>
      </c>
      <c r="F22" s="48" t="str">
        <f>VLOOKUP(B22:B231,'[1]Andole schedule 26.11.24'!$A$4:$F$200,5,FALSE)</f>
        <v>S-33KV HG Fuse Set excl Ins &amp; Chnl</v>
      </c>
    </row>
    <row r="23" spans="1:6" ht="25.5">
      <c r="A23" s="12">
        <v>21</v>
      </c>
      <c r="B23" s="15" t="s">
        <v>155</v>
      </c>
      <c r="C23" s="15">
        <v>1</v>
      </c>
      <c r="D23" s="18" t="str">
        <f>VLOOKUP(B23:B232,'[1]Andole schedule 26.11.24'!$A$4:$F$200,3,FALSE)</f>
        <v>Erection of 33kv HG fuse set including providing of jumpers</v>
      </c>
      <c r="E23" s="44" t="str">
        <f>VLOOKUP(B23:B232,'[1]Andole schedule 26.11.24'!$A$4:$F$200,4,FALSE)</f>
        <v>Electrical work</v>
      </c>
      <c r="F23" s="48" t="str">
        <f>VLOOKUP(B23:B232,'[1]Andole schedule 26.11.24'!$A$4:$F$200,5,FALSE)</f>
        <v>Erect. of  33kv HG Fuseset incl earthing</v>
      </c>
    </row>
    <row r="24" spans="1:6">
      <c r="A24" s="12">
        <v>22</v>
      </c>
      <c r="B24" s="15" t="s">
        <v>138</v>
      </c>
      <c r="C24" s="15">
        <v>1</v>
      </c>
      <c r="D24" s="18" t="str">
        <f>VLOOKUP(B24:B233,'[1]Andole schedule 26.11.24'!$A$4:$F$200,3,FALSE)</f>
        <v>Supply of 11kv HG fuse set including providing of jumpers</v>
      </c>
      <c r="E24" s="44" t="str">
        <f>VLOOKUP(B24:B233,'[1]Andole schedule 26.11.24'!$A$4:$F$200,4,FALSE)</f>
        <v>Electrical work</v>
      </c>
      <c r="F24" s="48" t="str">
        <f>VLOOKUP(B24:B233,'[1]Andole schedule 26.11.24'!$A$4:$F$200,5,FALSE)</f>
        <v>S-11KV HG Fuse Set</v>
      </c>
    </row>
    <row r="25" spans="1:6" ht="25.5">
      <c r="A25" s="12">
        <v>23</v>
      </c>
      <c r="B25" s="15" t="s">
        <v>139</v>
      </c>
      <c r="C25" s="15">
        <v>1</v>
      </c>
      <c r="D25" s="18" t="str">
        <f>VLOOKUP(B25:B234,'[1]Andole schedule 26.11.24'!$A$4:$F$200,3,FALSE)</f>
        <v>Erection of 11kv HG fuse set including providing of jumpers</v>
      </c>
      <c r="E25" s="44" t="str">
        <f>VLOOKUP(B25:B234,'[1]Andole schedule 26.11.24'!$A$4:$F$200,4,FALSE)</f>
        <v>Electrical work</v>
      </c>
      <c r="F25" s="48" t="str">
        <f>VLOOKUP(B25:B234,'[1]Andole schedule 26.11.24'!$A$4:$F$200,5,FALSE)</f>
        <v>Erect. of  11kv HG Fuseset incl earthing</v>
      </c>
    </row>
    <row r="26" spans="1:6" ht="31.5" customHeight="1">
      <c r="A26" s="12">
        <v>24</v>
      </c>
      <c r="B26" s="15" t="s">
        <v>42</v>
      </c>
      <c r="C26" s="15">
        <v>23</v>
      </c>
      <c r="D26" s="18" t="str">
        <f>VLOOKUP(B26:B235,'[1]Andole schedule 26.11.24'!$A$4:$F$200,3,FALSE)</f>
        <v>Supply of C I earth pipe of size 100mm dia, 2.75mtrs long for earth electrode</v>
      </c>
      <c r="E26" s="44" t="str">
        <f>VLOOKUP(B26:B235,'[1]Andole schedule 26.11.24'!$A$4:$F$200,4,FALSE)</f>
        <v>Electrical work</v>
      </c>
      <c r="F26" s="48" t="str">
        <f>VLOOKUP(B26:B235,'[1]Andole schedule 26.11.24'!$A$4:$F$200,5,FALSE)</f>
        <v>S-CI Pipe earthing 100mm dia 2.75m long</v>
      </c>
    </row>
    <row r="27" spans="1:6" ht="76.5">
      <c r="A27" s="12">
        <v>25</v>
      </c>
      <c r="B27" s="14" t="s">
        <v>43</v>
      </c>
      <c r="C27" s="15">
        <v>23</v>
      </c>
      <c r="D27" s="18" t="str">
        <f>VLOOKUP(B27:B236,'[1]Andole schedule 26.11.24'!$A$4:$F$200,3,FALSE)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27" s="44" t="str">
        <f>VLOOKUP(B27:B236,'[1]Andole schedule 26.11.24'!$A$4:$F$200,4,FALSE)</f>
        <v>Earth work</v>
      </c>
      <c r="F27" s="48" t="str">
        <f>VLOOKUP(B27:B236,'[1]Andole schedule 26.11.24'!$A$4:$F$200,5,FALSE)</f>
        <v>ERECT. OF LINES-Providing of earthing</v>
      </c>
    </row>
    <row r="28" spans="1:6" ht="63.75">
      <c r="A28" s="12">
        <v>26</v>
      </c>
      <c r="B28" s="15" t="s">
        <v>44</v>
      </c>
      <c r="C28" s="15">
        <v>500</v>
      </c>
      <c r="D28" s="18" t="str">
        <f>VLOOKUP(B28:B237,'[1]Andole schedule 26.11.24'!$A$4:$F$200,3,FALSE)</f>
        <v>Formation of Earth mat includes Laying of earth mat with MS Flat including fixing of earth flat, welding connecting to equipment &amp; including connecting to cast iron pipes as per technical specification.75x8 mm MS flat for Earth mat and connecting to electrodes.</v>
      </c>
      <c r="E28" s="44" t="str">
        <f>VLOOKUP(B28:B237,'[1]Andole schedule 26.11.24'!$A$4:$F$200,4,FALSE)</f>
        <v>Electrical work</v>
      </c>
      <c r="F28" s="48" t="str">
        <f>VLOOKUP(B28:B237,'[1]Andole schedule 26.11.24'!$A$4:$F$200,5,FALSE)</f>
        <v>Laying of  earth mat,excavation 75x 8mm</v>
      </c>
    </row>
    <row r="29" spans="1:6" ht="63.75">
      <c r="A29" s="12">
        <v>27</v>
      </c>
      <c r="B29" s="15" t="s">
        <v>46</v>
      </c>
      <c r="C29" s="15">
        <v>950</v>
      </c>
      <c r="D29" s="18" t="str">
        <f>VLOOKUP(B29:B238,'[1]Andole schedule 26.11.24'!$A$4:$F$200,3,FALSE)</f>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
      <c r="E29" s="44" t="str">
        <f>VLOOKUP(B29:B238,'[1]Andole schedule 26.11.24'!$A$4:$F$200,4,FALSE)</f>
        <v>Electrical work</v>
      </c>
      <c r="F29" s="48" t="str">
        <f>VLOOKUP(B29:B238,'[1]Andole schedule 26.11.24'!$A$4:$F$200,5,FALSE)</f>
        <v>Earthing for raisers of SS Flat 50x6 mm.</v>
      </c>
    </row>
    <row r="30" spans="1:6" ht="38.25">
      <c r="A30" s="12">
        <v>28</v>
      </c>
      <c r="B30" s="15" t="s">
        <v>48</v>
      </c>
      <c r="C30" s="15">
        <v>2</v>
      </c>
      <c r="D30" s="18" t="str">
        <f>VLOOKUP(B30:B239,'[1]Andole schedule 26.11.24'!$A$4:$F$200,3,FALSE)</f>
        <v xml:space="preserve">Providing of double earthing for neutral with flexible copper jumpers of adequate size including arrangement by fixing M.S.Channel 100x50mm. </v>
      </c>
      <c r="E30" s="44" t="str">
        <f>VLOOKUP(B30:B239,'[1]Andole schedule 26.11.24'!$A$4:$F$200,4,FALSE)</f>
        <v>Electrical work</v>
      </c>
      <c r="F30" s="48" t="str">
        <f>VLOOKUP(B30:B239,'[1]Andole schedule 26.11.24'!$A$4:$F$200,5,FALSE)</f>
        <v>SupCU Flexi jumper for Power T/F Neutral</v>
      </c>
    </row>
    <row r="31" spans="1:6" ht="25.5">
      <c r="A31" s="12">
        <v>29</v>
      </c>
      <c r="B31" s="15" t="s">
        <v>50</v>
      </c>
      <c r="C31" s="15">
        <v>4</v>
      </c>
      <c r="D31" s="18" t="str">
        <f>VLOOKUP(B31:B240,'[1]Andole schedule 26.11.24'!$A$4:$F$200,3,FALSE)</f>
        <v xml:space="preserve">Erection of 24 Volts Battery along with Charger on the VCB plinth and giving DC supply to VCB's. </v>
      </c>
      <c r="E31" s="44" t="str">
        <f>VLOOKUP(B31:B240,'[1]Andole schedule 26.11.24'!$A$4:$F$200,4,FALSE)</f>
        <v>Electrical work</v>
      </c>
      <c r="F31" s="48" t="str">
        <f>VLOOKUP(B31:B240,'[1]Andole schedule 26.11.24'!$A$4:$F$200,5,FALSE)</f>
        <v>Erect-24V Batery with Chrgr incl grot-SS</v>
      </c>
    </row>
    <row r="32" spans="1:6" ht="63.75">
      <c r="A32" s="12">
        <v>30</v>
      </c>
      <c r="B32" s="15" t="s">
        <v>157</v>
      </c>
      <c r="C32" s="15">
        <v>700</v>
      </c>
      <c r="D32" s="18" t="str">
        <f>VLOOKUP(B32:B241,'[1]Andole schedule 26.11.24'!$A$4:$F$200,3,FALSE)</f>
        <v>Laying of 4 core/10 core 2.5 sq. mm.Copper control cable includes excavation of  earth and back filling with sand and earth in alternate layers . The cable termination shall be made by providing proper size lugs and shall be identified with colours.</v>
      </c>
      <c r="E32" s="44" t="str">
        <f>VLOOKUP(B32:B241,'[1]Andole schedule 26.11.24'!$A$4:$F$200,4,FALSE)</f>
        <v>Electrical work</v>
      </c>
      <c r="F32" s="48" t="str">
        <f>VLOOKUP(B32:B241,'[1]Andole schedule 26.11.24'!$A$4:$F$200,5,FALSE)</f>
        <v>Laying-4 core cable</v>
      </c>
    </row>
    <row r="33" spans="1:6" ht="51">
      <c r="A33" s="12">
        <v>31</v>
      </c>
      <c r="B33" s="15" t="s">
        <v>52</v>
      </c>
      <c r="C33" s="15">
        <v>1</v>
      </c>
      <c r="D33" s="18" t="str">
        <f>VLOOKUP(B33:B242,'[1]Andole schedule 26.11.24'!$A$4:$F$200,3,FALSE)</f>
        <v xml:space="preserve"> Erection of 25 KVA Three phase Station Transformer on the Substation Structures and giving jumpers/connections on HT side to the 11kV bus. Belting angle shall be provided both sides of DTR for securing DTR firmly in position.</v>
      </c>
      <c r="E33" s="44" t="str">
        <f>VLOOKUP(B33:B242,'[1]Andole schedule 26.11.24'!$A$4:$F$200,4,FALSE)</f>
        <v>Electrical work</v>
      </c>
      <c r="F33" s="48" t="str">
        <f>VLOOKUP(B33:B242,'[1]Andole schedule 26.11.24'!$A$4:$F$200,5,FALSE)</f>
        <v>Erection of Three Phase DTRs</v>
      </c>
    </row>
    <row r="34" spans="1:6" ht="165.75">
      <c r="A34" s="12">
        <v>32</v>
      </c>
      <c r="B34" s="15" t="s">
        <v>55</v>
      </c>
      <c r="C34" s="15">
        <v>1</v>
      </c>
      <c r="D34" s="18" t="str">
        <f>VLOOKUP(B34:B243,'[1]Andole schedule 26.11.24'!$A$4:$F$200,3,FALSE)</f>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
      <c r="E34" s="44" t="str">
        <f>VLOOKUP(B34:B243,'[1]Andole schedule 26.11.24'!$A$4:$F$200,4,FALSE)</f>
        <v>Electrical work</v>
      </c>
      <c r="F34" s="48" t="str">
        <f>VLOOKUP(B34:B243,'[1]Andole schedule 26.11.24'!$A$4:$F$200,5,FALSE)</f>
        <v>Supply of AC Supply panel complete</v>
      </c>
    </row>
    <row r="35" spans="1:6" ht="293.25">
      <c r="A35" s="12">
        <v>33</v>
      </c>
      <c r="B35" s="15" t="s">
        <v>57</v>
      </c>
      <c r="C35" s="15">
        <v>1</v>
      </c>
      <c r="D35" s="18" t="str">
        <f>VLOOKUP(B35:B244,'[1]Andole schedule 26.11.24'!$A$4:$F$200,3,FALSE)</f>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
      <c r="E35" s="44" t="str">
        <f>VLOOKUP(B35:B244,'[1]Andole schedule 26.11.24'!$A$4:$F$200,4,FALSE)</f>
        <v>Electrical work</v>
      </c>
      <c r="F35" s="48" t="str">
        <f>VLOOKUP(B35:B244,'[1]Andole schedule 26.11.24'!$A$4:$F$200,5,FALSE)</f>
        <v>Supply of DC Anunc.relay panel 8 feeders</v>
      </c>
    </row>
    <row r="36" spans="1:6" ht="63.75">
      <c r="A36" s="12">
        <v>34</v>
      </c>
      <c r="B36" s="15" t="s">
        <v>59</v>
      </c>
      <c r="C36" s="15">
        <v>1</v>
      </c>
      <c r="D36" s="18" t="str">
        <f>VLOOKUP(B36:B245,'[1]Andole schedule 26.11.24'!$A$4:$F$200,3,FALSE)</f>
        <v>fixing of AC/DC Panel and giving Connections to the protection equipment and Metering circuits as per the specification and standards. The 3 1/2 core 25 Sqmm power cable required from distribution box to AC/DC panel in the control room is also to be supplied by tenderer.</v>
      </c>
      <c r="E36" s="44" t="str">
        <f>VLOOKUP(B36:B245,'[1]Andole schedule 26.11.24'!$A$4:$F$200,4,FALSE)</f>
        <v>Electrical work</v>
      </c>
      <c r="F36" s="48" t="str">
        <f>VLOOKUP(B36:B245,'[1]Andole schedule 26.11.24'!$A$4:$F$200,5,FALSE)</f>
        <v>Erect-Contrl/Relay, AC, Announ. Panels</v>
      </c>
    </row>
    <row r="37" spans="1:6" ht="51">
      <c r="A37" s="12">
        <v>35</v>
      </c>
      <c r="B37" s="15" t="s">
        <v>61</v>
      </c>
      <c r="C37" s="15">
        <v>8</v>
      </c>
      <c r="D37" s="18" t="str">
        <f>VLOOKUP(B37:B246,'[1]Andole schedule 26.11.24'!$A$4:$F$200,3,FALSE)</f>
        <v>Erection of 8.0 Mts PSCC  Poles complete with necessary hard ware for yard lighting excluding the cost of Pit Excavation. Each Location of pole shall be numbered with colour paints.The contractor has to supply GI Bolts and  Nuts.</v>
      </c>
      <c r="E37" s="44" t="str">
        <f>VLOOKUP(B37:B246,'[1]Andole schedule 26.11.24'!$A$4:$F$200,4,FALSE)</f>
        <v>Electrical work</v>
      </c>
      <c r="F37" s="48" t="str">
        <f>VLOOKUP(B37:B246,'[1]Andole schedule 26.11.24'!$A$4:$F$200,5,FALSE)</f>
        <v>ERECTION OF LINES-Erection of 8M Pole</v>
      </c>
    </row>
    <row r="38" spans="1:6" ht="38.25">
      <c r="A38" s="12">
        <v>36</v>
      </c>
      <c r="B38" s="15" t="s">
        <v>62</v>
      </c>
      <c r="C38" s="15">
        <v>8</v>
      </c>
      <c r="D38" s="18" t="str">
        <f>VLOOKUP(B38:B247,'[1]Andole schedule 26.11.24'!$A$4:$F$200,3,FALSE)</f>
        <v>Fixing of Metal halide/LED lamps with fixtures Make:Philips,Crompton,Bajaj junction box with MCB with 1.5M GI pipe complete.</v>
      </c>
      <c r="E38" s="44" t="str">
        <f>VLOOKUP(B38:B247,'[1]Andole schedule 26.11.24'!$A$4:$F$200,4,FALSE)</f>
        <v>Electrical work</v>
      </c>
      <c r="F38" s="48" t="str">
        <f>VLOOKUP(B38:B247,'[1]Andole schedule 26.11.24'!$A$4:$F$200,5,FALSE)</f>
        <v>Fixing of LED/Metal halide complete.</v>
      </c>
    </row>
    <row r="39" spans="1:6" ht="38.25">
      <c r="A39" s="12">
        <v>37</v>
      </c>
      <c r="B39" s="15" t="s">
        <v>64</v>
      </c>
      <c r="C39" s="15">
        <v>8</v>
      </c>
      <c r="D39" s="18" t="str">
        <f>VLOOKUP(B39:B248,'[1]Andole schedule 26.11.24'!$A$4:$F$200,3,FALSE)</f>
        <v>Supply and Fixing  of junction box and Providing  with proper Fuse protection and required glauds suitable for Cable Terminations. The box shall be fixed on the pole.</v>
      </c>
      <c r="E39" s="44" t="str">
        <f>VLOOKUP(B39:B248,'[1]Andole schedule 26.11.24'!$A$4:$F$200,4,FALSE)</f>
        <v>Electrical work</v>
      </c>
      <c r="F39" s="48" t="str">
        <f>VLOOKUP(B39:B248,'[1]Andole schedule 26.11.24'!$A$4:$F$200,5,FALSE)</f>
        <v>33/11kv S.S Yard lighting  junction box</v>
      </c>
    </row>
    <row r="40" spans="1:6" ht="25.5">
      <c r="A40" s="12">
        <v>38</v>
      </c>
      <c r="B40" s="15" t="s">
        <v>159</v>
      </c>
      <c r="C40" s="15">
        <v>2</v>
      </c>
      <c r="D40" s="18" t="str">
        <f>VLOOKUP(B40:B249,'[1]Andole schedule 26.11.24'!$A$4:$F$200,3,FALSE)</f>
        <v>Erection of  marshalling box on the structure (pole mounted type) marshalling boxes shall be supplied by the constractor</v>
      </c>
      <c r="E40" s="44" t="str">
        <f>VLOOKUP(B40:B249,'[1]Andole schedule 26.11.24'!$A$4:$F$200,4,FALSE)</f>
        <v>Electrical work</v>
      </c>
      <c r="F40" s="48" t="str">
        <f>VLOOKUP(B40:B249,'[1]Andole schedule 26.11.24'!$A$4:$F$200,5,FALSE)</f>
        <v>Supply &amp; fixing of marshall box</v>
      </c>
    </row>
    <row r="41" spans="1:6" ht="25.5">
      <c r="A41" s="12">
        <v>39</v>
      </c>
      <c r="B41" s="15" t="s">
        <v>65</v>
      </c>
      <c r="C41" s="15">
        <v>1</v>
      </c>
      <c r="D41" s="18" t="str">
        <f>VLOOKUP(B41:B250,'[1]Andole schedule 26.11.24'!$A$4:$F$200,3,FALSE)</f>
        <v>Supply and fixing of filled sand bucket set complete (4 Nos. Buckets) with stand to mount fire buckets.</v>
      </c>
      <c r="E41" s="44" t="str">
        <f>VLOOKUP(B41:B250,'[1]Andole schedule 26.11.24'!$A$4:$F$200,4,FALSE)</f>
        <v>Electrical work</v>
      </c>
      <c r="F41" s="48" t="str">
        <f>VLOOKUP(B41:B250,'[1]Andole schedule 26.11.24'!$A$4:$F$200,5,FALSE)</f>
        <v>Sup Fire Buckets Stand with Buckets</v>
      </c>
    </row>
    <row r="42" spans="1:6" ht="25.5">
      <c r="A42" s="12">
        <v>40</v>
      </c>
      <c r="B42" s="15" t="s">
        <v>67</v>
      </c>
      <c r="C42" s="15">
        <v>2</v>
      </c>
      <c r="D42" s="18" t="str">
        <f>VLOOKUP(B42:B251,'[1]Andole schedule 26.11.24'!$A$4:$F$200,3,FALSE)</f>
        <v>Supply and fixing of CO2 Cylinder set as per IS2878 Specifications.</v>
      </c>
      <c r="E42" s="44" t="str">
        <f>VLOOKUP(B42:B251,'[1]Andole schedule 26.11.24'!$A$4:$F$200,4,FALSE)</f>
        <v>Electrical work</v>
      </c>
      <c r="F42" s="48" t="str">
        <f>VLOOKUP(B42:B251,'[1]Andole schedule 26.11.24'!$A$4:$F$200,5,FALSE)</f>
        <v>Sup TrollyMounted Co2 Cylinders(IS-2878)</v>
      </c>
    </row>
    <row r="43" spans="1:6" ht="63.75">
      <c r="A43" s="12">
        <v>41</v>
      </c>
      <c r="B43" s="15" t="s">
        <v>69</v>
      </c>
      <c r="C43" s="15">
        <v>1</v>
      </c>
      <c r="D43" s="18" t="str">
        <f>VLOOKUP(B43:B252,'[1]Andole schedule 26.11.24'!$A$4:$F$200,3,FALSE)</f>
        <v>Supplying and fixing of feeder indicator board to each of the 3Nos feeder breakers and LV breaker, danger boards made of 1'x1' and properly mounted on the structures. The letters written on the borad shall be 1.5"size with blue colour and background shall be of white colour</v>
      </c>
      <c r="E43" s="44" t="str">
        <f>VLOOKUP(B43:B252,'[1]Andole schedule 26.11.24'!$A$4:$F$200,4,FALSE)</f>
        <v>Electrical work</v>
      </c>
      <c r="F43" s="48" t="str">
        <f>VLOOKUP(B43:B252,'[1]Andole schedule 26.11.24'!$A$4:$F$200,5,FALSE)</f>
        <v>S&amp;F-33/11KV SS Feeder Indicator Board</v>
      </c>
    </row>
    <row r="44" spans="1:6" ht="25.5">
      <c r="A44" s="12">
        <v>42</v>
      </c>
      <c r="B44" s="15" t="s">
        <v>71</v>
      </c>
      <c r="C44" s="15">
        <v>1</v>
      </c>
      <c r="D44" s="18" t="str">
        <f>VLOOKUP(B44:B253,'[1]Andole schedule 26.11.24'!$A$4:$F$200,3,FALSE)</f>
        <v>Supply and fixing of wooden board of size 3'x2'.5'indicating the layout of the Switch yard.</v>
      </c>
      <c r="E44" s="44" t="str">
        <f>VLOOKUP(B44:B253,'[1]Andole schedule 26.11.24'!$A$4:$F$200,4,FALSE)</f>
        <v>Electrical work</v>
      </c>
      <c r="F44" s="48" t="str">
        <f>VLOOKUP(B44:B253,'[1]Andole schedule 26.11.24'!$A$4:$F$200,5,FALSE)</f>
        <v>Sup &amp;fix of board ind Switchyard layout</v>
      </c>
    </row>
    <row r="45" spans="1:6" ht="38.25">
      <c r="A45" s="12">
        <v>43</v>
      </c>
      <c r="B45" s="15" t="s">
        <v>73</v>
      </c>
      <c r="C45" s="15">
        <v>1</v>
      </c>
      <c r="D45" s="18" t="str">
        <f>VLOOKUP(B45:B254,'[1]Andole schedule 26.11.24'!$A$4:$F$200,3,FALSE)</f>
        <v>Supply and Erection of Permanent Name Board of on 3'x4' steel sheetmounted on steel frame as described in Specification.</v>
      </c>
      <c r="E45" s="44" t="str">
        <f>VLOOKUP(B45:B254,'[1]Andole schedule 26.11.24'!$A$4:$F$200,4,FALSE)</f>
        <v>Electrical work</v>
      </c>
      <c r="F45" s="48" t="str">
        <f>VLOOKUP(B45:B254,'[1]Andole schedule 26.11.24'!$A$4:$F$200,5,FALSE)</f>
        <v>Sup 33/11kv S.S Permanent name board</v>
      </c>
    </row>
    <row r="46" spans="1:6">
      <c r="A46" s="12">
        <v>44</v>
      </c>
      <c r="B46" s="15" t="s">
        <v>74</v>
      </c>
      <c r="C46" s="15">
        <v>1</v>
      </c>
      <c r="D46" s="18" t="str">
        <f>VLOOKUP(B46:B255,'[1]Andole schedule 26.11.24'!$A$4:$F$200,3,FALSE)</f>
        <v>Supply of Digital clamp meter.</v>
      </c>
      <c r="E46" s="44" t="str">
        <f>VLOOKUP(B46:B255,'[1]Andole schedule 26.11.24'!$A$4:$F$200,4,FALSE)</f>
        <v>Electrical work</v>
      </c>
      <c r="F46" s="48" t="str">
        <f>VLOOKUP(B46:B255,'[1]Andole schedule 26.11.24'!$A$4:$F$200,5,FALSE)</f>
        <v>Supply of Digital clamp meter.</v>
      </c>
    </row>
    <row r="47" spans="1:6" ht="25.5">
      <c r="A47" s="12">
        <v>45</v>
      </c>
      <c r="B47" s="15" t="s">
        <v>76</v>
      </c>
      <c r="C47" s="15">
        <v>1</v>
      </c>
      <c r="D47" s="18" t="str">
        <f>VLOOKUP(B47:B256,'[1]Andole schedule 26.11.24'!$A$4:$F$200,3,FALSE)</f>
        <v>Supply of Rechargeable LED torch light of Standard make.</v>
      </c>
      <c r="E47" s="44" t="str">
        <f>VLOOKUP(B47:B256,'[1]Andole schedule 26.11.24'!$A$4:$F$200,4,FALSE)</f>
        <v>Electrical work</v>
      </c>
      <c r="F47" s="48" t="str">
        <f>VLOOKUP(B47:B256,'[1]Andole schedule 26.11.24'!$A$4:$F$200,5,FALSE)</f>
        <v>Sup Rechargeable LED torch light.</v>
      </c>
    </row>
    <row r="48" spans="1:6" ht="63.75">
      <c r="A48" s="12">
        <v>46</v>
      </c>
      <c r="B48" s="15" t="s">
        <v>78</v>
      </c>
      <c r="C48" s="15">
        <v>1</v>
      </c>
      <c r="D48" s="18" t="str">
        <f>VLOOKUP(B48:B257,'[1]Andole schedule 26.11.24'!$A$4:$F$200,3,FALSE)</f>
        <v>Supply of Taparia Tool kit of Size 20”x10”x15” with tier arrangements Tool box containing ‘D’Spanners from size 6 to 54, Hammer small and big size, Ring spanners from 6 to 28, Adjustable spanner, Pipe wrench, Cutting Plier, Nose plier, Tester, insulated Screw drive.</v>
      </c>
      <c r="E48" s="44" t="str">
        <f>VLOOKUP(B48:B257,'[1]Andole schedule 26.11.24'!$A$4:$F$200,4,FALSE)</f>
        <v>Electrical work</v>
      </c>
      <c r="F48" s="48" t="str">
        <f>VLOOKUP(B48:B257,'[1]Andole schedule 26.11.24'!$A$4:$F$200,5,FALSE)</f>
        <v>SupTaparia Tool kit complete as per Spec</v>
      </c>
    </row>
    <row r="49" spans="1:6" ht="25.5">
      <c r="A49" s="12">
        <v>47</v>
      </c>
      <c r="B49" s="15" t="s">
        <v>80</v>
      </c>
      <c r="C49" s="15">
        <v>1</v>
      </c>
      <c r="D49" s="18" t="str">
        <f>VLOOKUP(B49:B258,'[1]Andole schedule 26.11.24'!$A$4:$F$200,3,FALSE)</f>
        <v>Supply and fixing of safety instructions/Substation operation instruction board</v>
      </c>
      <c r="E49" s="44" t="str">
        <f>VLOOKUP(B49:B258,'[1]Andole schedule 26.11.24'!$A$4:$F$200,4,FALSE)</f>
        <v>Electrical work</v>
      </c>
      <c r="F49" s="48" t="str">
        <f>VLOOKUP(B49:B258,'[1]Andole schedule 26.11.24'!$A$4:$F$200,5,FALSE)</f>
        <v>Sup&amp; fix safety inst/SS Op. inst board</v>
      </c>
    </row>
    <row r="50" spans="1:6">
      <c r="A50" s="12">
        <v>48</v>
      </c>
      <c r="B50" s="15" t="s">
        <v>82</v>
      </c>
      <c r="C50" s="15">
        <v>8</v>
      </c>
      <c r="D50" s="18" t="str">
        <f>VLOOKUP(B50:B259,'[1]Andole schedule 26.11.24'!$A$4:$F$200,3,FALSE)</f>
        <v xml:space="preserve">Supply of 25 W LED lamp with fitting of philips make </v>
      </c>
      <c r="E50" s="44" t="str">
        <f>VLOOKUP(B50:B259,'[1]Andole schedule 26.11.24'!$A$4:$F$200,4,FALSE)</f>
        <v>Electrical work</v>
      </c>
      <c r="F50" s="48" t="str">
        <f>VLOOKUP(B50:B259,'[1]Andole schedule 26.11.24'!$A$4:$F$200,5,FALSE)</f>
        <v>S-25W LED fixture set</v>
      </c>
    </row>
    <row r="51" spans="1:6">
      <c r="A51" s="12">
        <v>49</v>
      </c>
      <c r="B51" s="15" t="s">
        <v>84</v>
      </c>
      <c r="C51" s="15">
        <v>1</v>
      </c>
      <c r="D51" s="18" t="str">
        <f>VLOOKUP(B51:B260,'[1]Andole schedule 26.11.24'!$A$4:$F$200,3,FALSE)</f>
        <v>Supply of Alluminum Ladder(20 feet)</v>
      </c>
      <c r="E51" s="44" t="str">
        <f>VLOOKUP(B51:B260,'[1]Andole schedule 26.11.24'!$A$4:$F$200,4,FALSE)</f>
        <v>Electrical work</v>
      </c>
      <c r="F51" s="48" t="str">
        <f>VLOOKUP(B51:B260,'[1]Andole schedule 26.11.24'!$A$4:$F$200,5,FALSE)</f>
        <v>S-10ft Aluminium Ladder</v>
      </c>
    </row>
    <row r="52" spans="1:6" ht="25.5">
      <c r="A52" s="12">
        <v>50</v>
      </c>
      <c r="B52" s="15" t="s">
        <v>86</v>
      </c>
      <c r="C52" s="15">
        <v>1</v>
      </c>
      <c r="D52" s="18" t="str">
        <f>VLOOKUP(B52:B261,'[1]Andole schedule 26.11.24'!$A$4:$F$200,3,FALSE)</f>
        <v>Supply of Megger (2000 ohms, 0-2.5kv)</v>
      </c>
      <c r="E52" s="44" t="str">
        <f>VLOOKUP(B52:B261,'[1]Andole schedule 26.11.24'!$A$4:$F$200,4,FALSE)</f>
        <v>Electrical work</v>
      </c>
      <c r="F52" s="48" t="str">
        <f>VLOOKUP(B52:B261,'[1]Andole schedule 26.11.24'!$A$4:$F$200,5,FALSE)</f>
        <v>Supply of Earth megger (1000v)</v>
      </c>
    </row>
    <row r="53" spans="1:6" ht="25.5">
      <c r="A53" s="12">
        <v>51</v>
      </c>
      <c r="B53" s="15" t="s">
        <v>88</v>
      </c>
      <c r="C53" s="15">
        <v>4</v>
      </c>
      <c r="D53" s="18" t="str">
        <f>VLOOKUP(B53:B262,'[1]Andole schedule 26.11.24'!$A$4:$F$200,3,FALSE)</f>
        <v>Supply of Earth Discharging Rod 10' length.</v>
      </c>
      <c r="E53" s="44" t="str">
        <f>VLOOKUP(B53:B262,'[1]Andole schedule 26.11.24'!$A$4:$F$200,4,FALSE)</f>
        <v>Electrical work</v>
      </c>
      <c r="F53" s="48" t="str">
        <f>VLOOKUP(B53:B262,'[1]Andole schedule 26.11.24'!$A$4:$F$200,5,FALSE)</f>
        <v>S-Earth Rod 8ft Long  3mm Thick</v>
      </c>
    </row>
    <row r="54" spans="1:6" ht="25.5">
      <c r="A54" s="12">
        <v>52</v>
      </c>
      <c r="B54" s="15" t="s">
        <v>89</v>
      </c>
      <c r="C54" s="15">
        <v>250</v>
      </c>
      <c r="D54" s="18" t="str">
        <f>VLOOKUP(B54:B263,'[1]Andole schedule 26.11.24'!$A$4:$F$200,3,FALSE)</f>
        <v>Supply of GI Bolts,Nuts and Washers etc.</v>
      </c>
      <c r="E54" s="44" t="str">
        <f>VLOOKUP(B54:B263,'[1]Andole schedule 26.11.24'!$A$4:$F$200,4,FALSE)</f>
        <v>Electrical work</v>
      </c>
      <c r="F54" s="48" t="str">
        <f>VLOOKUP(B54:B263,'[1]Andole schedule 26.11.24'!$A$4:$F$200,5,FALSE)</f>
        <v>S-GI Bolts &amp; Nuts,Washers etc.,</v>
      </c>
    </row>
    <row r="55" spans="1:6" ht="25.5">
      <c r="A55" s="12">
        <v>53</v>
      </c>
      <c r="B55" s="15" t="s">
        <v>90</v>
      </c>
      <c r="C55" s="15">
        <v>66</v>
      </c>
      <c r="D55" s="18" t="str">
        <f>VLOOKUP(B55:B264,'[1]Andole schedule 26.11.24'!$A$4:$F$200,3,FALSE)</f>
        <v>Supply of PG clamps for panther 2 bolted 800 A.</v>
      </c>
      <c r="E55" s="44" t="str">
        <f>VLOOKUP(B55:B264,'[1]Andole schedule 26.11.24'!$A$4:$F$200,4,FALSE)</f>
        <v>Electrical work</v>
      </c>
      <c r="F55" s="48" t="str">
        <f>VLOOKUP(B55:B264,'[1]Andole schedule 26.11.24'!$A$4:$F$200,5,FALSE)</f>
        <v>S-Al. alloy three bolted PG clamps 800A</v>
      </c>
    </row>
    <row r="56" spans="1:6" ht="63.75">
      <c r="A56" s="12">
        <v>54</v>
      </c>
      <c r="B56" s="15" t="s">
        <v>92</v>
      </c>
      <c r="C56" s="15">
        <v>200</v>
      </c>
      <c r="D56" s="18" t="str">
        <f>VLOOKUP(B56:B265,'[1]Andole schedule 26.11.24'!$A$4:$F$200,3,FALSE)</f>
        <v>Supply and Laying of 2 core/4 core cable includes excavation earth and back filling with sand and earth in alternate layers as shown in the sketch. The cable termination shall be made by providing proper size of  lugs at both ends of the cable termination.</v>
      </c>
      <c r="E56" s="44" t="str">
        <f>VLOOKUP(B56:B265,'[1]Andole schedule 26.11.24'!$A$4:$F$200,4,FALSE)</f>
        <v>Electrical work</v>
      </c>
      <c r="F56" s="48" t="str">
        <f>VLOOKUP(B56:B265,'[1]Andole schedule 26.11.24'!$A$4:$F$200,5,FALSE)</f>
        <v>33/11kv S.S laying of 2/4core for light</v>
      </c>
    </row>
    <row r="57" spans="1:6" ht="25.5">
      <c r="A57" s="12">
        <v>55</v>
      </c>
      <c r="B57" s="15" t="s">
        <v>7</v>
      </c>
      <c r="C57" s="15">
        <v>31</v>
      </c>
      <c r="D57" s="18" t="str">
        <f>VLOOKUP(B57:B266,'[1]Andole schedule 26.11.24'!$A$4:$F$200,3,FALSE)</f>
        <v>Sub Transportation of 9.1 M PSCC Pole including Loading and Unloading&lt;10KM.</v>
      </c>
      <c r="E57" s="44" t="str">
        <f>VLOOKUP(B57:B266,'[1]Andole schedule 26.11.24'!$A$4:$F$200,4,FALSE)</f>
        <v>Electrical work</v>
      </c>
      <c r="F57" s="48" t="str">
        <f>VLOOKUP(B57:B266,'[1]Andole schedule 26.11.24'!$A$4:$F$200,5,FALSE)</f>
        <v>SubTrnsprt 9M PSCC Pole incl. L&amp;UL&lt;10KM</v>
      </c>
    </row>
    <row r="58" spans="1:6" ht="25.5">
      <c r="A58" s="12">
        <v>56</v>
      </c>
      <c r="B58" s="15" t="s">
        <v>94</v>
      </c>
      <c r="C58" s="15">
        <v>8</v>
      </c>
      <c r="D58" s="18" t="str">
        <f>VLOOKUP(B58:B267,'[1]Andole schedule 26.11.24'!$A$4:$F$200,3,FALSE)</f>
        <v>Sub Transportation of 8.0M PSCC Pole including Loading and Unloading&lt;10KM.</v>
      </c>
      <c r="E58" s="44" t="str">
        <f>VLOOKUP(B58:B267,'[1]Andole schedule 26.11.24'!$A$4:$F$200,4,FALSE)</f>
        <v>Electrical work</v>
      </c>
      <c r="F58" s="48" t="str">
        <f>VLOOKUP(B58:B267,'[1]Andole schedule 26.11.24'!$A$4:$F$200,5,FALSE)</f>
        <v>SubTrnsprt 8M PSCC Pole incl. L&amp;UL&lt;10KM</v>
      </c>
    </row>
    <row r="59" spans="1:6" ht="38.25">
      <c r="A59" s="12">
        <v>57</v>
      </c>
      <c r="B59" s="15" t="s">
        <v>96</v>
      </c>
      <c r="C59" s="15">
        <v>2</v>
      </c>
      <c r="D59" s="18" t="str">
        <f>VLOOKUP(B59:B268,'[1]Andole schedule 26.11.24'!$A$4:$F$200,3,FALSE)</f>
        <v>Transport of VCB , Control pannels, current transformater, bosster etc, above 10 KM and upto 50 KM with lorry for each trip.</v>
      </c>
      <c r="E59" s="44" t="str">
        <f>VLOOKUP(B59:B268,'[1]Andole schedule 26.11.24'!$A$4:$F$200,4,FALSE)</f>
        <v>Electrical work</v>
      </c>
      <c r="F59" s="48" t="str">
        <f>VLOOKUP(B59:B268,'[1]Andole schedule 26.11.24'!$A$4:$F$200,5,FALSE)</f>
        <v>Transport of Cond Drum,VCBs upto 10Km</v>
      </c>
    </row>
    <row r="60" spans="1:6" ht="38.25">
      <c r="A60" s="12">
        <v>58</v>
      </c>
      <c r="B60" s="15" t="s">
        <v>97</v>
      </c>
      <c r="C60" s="15">
        <v>10.61</v>
      </c>
      <c r="D60" s="18" t="str">
        <f>VLOOKUP(B60:B269,'[1]Andole schedule 26.11.24'!$A$4:$F$200,3,FALSE)</f>
        <v>Transport of steel including line materital such as cross arm,clamps,hard ware(including loading and unloading) above 30KM and  upto 50KM.</v>
      </c>
      <c r="E60" s="44" t="str">
        <f>VLOOKUP(B60:B269,'[1]Andole schedule 26.11.24'!$A$4:$F$200,4,FALSE)</f>
        <v>Electrical work</v>
      </c>
      <c r="F60" s="48" t="str">
        <f>VLOOKUP(B60:B269,'[1]Andole schedule 26.11.24'!$A$4:$F$200,5,FALSE)</f>
        <v>TRANSPORT OF STEEL MATERIAL 30 TO 50KM</v>
      </c>
    </row>
    <row r="61" spans="1:6" ht="25.5">
      <c r="A61" s="12">
        <v>59</v>
      </c>
      <c r="B61" s="15" t="s">
        <v>98</v>
      </c>
      <c r="C61" s="15">
        <v>10.61</v>
      </c>
      <c r="D61" s="18" t="str">
        <f>VLOOKUP(B61:B270,'[1]Andole schedule 26.11.24'!$A$4:$F$200,3,FALSE)</f>
        <v>Loading of MS Channel,Angles,Flats&amp;Rods.</v>
      </c>
      <c r="E61" s="44" t="str">
        <f>VLOOKUP(B61:B270,'[1]Andole schedule 26.11.24'!$A$4:$F$200,4,FALSE)</f>
        <v>Electrical work</v>
      </c>
      <c r="F61" s="48" t="str">
        <f>VLOOKUP(B61:B270,'[1]Andole schedule 26.11.24'!$A$4:$F$200,5,FALSE)</f>
        <v>LOADING of MS Channel,Angles,Flats&amp;Rods</v>
      </c>
    </row>
    <row r="62" spans="1:6" ht="25.5">
      <c r="A62" s="12">
        <v>60</v>
      </c>
      <c r="B62" s="15" t="s">
        <v>99</v>
      </c>
      <c r="C62" s="15">
        <v>10.61</v>
      </c>
      <c r="D62" s="18" t="str">
        <f>VLOOKUP(B62:B271,'[1]Andole schedule 26.11.24'!$A$4:$F$200,3,FALSE)</f>
        <v>Unloading of MS Channel,Angles,Flats&amp;Rod.</v>
      </c>
      <c r="E62" s="44" t="str">
        <f>VLOOKUP(B62:B271,'[1]Andole schedule 26.11.24'!$A$4:$F$200,4,FALSE)</f>
        <v>Electrical work</v>
      </c>
      <c r="F62" s="48" t="str">
        <f>VLOOKUP(B62:B271,'[1]Andole schedule 26.11.24'!$A$4:$F$200,5,FALSE)</f>
        <v>UNLOADING of MS Channel,Angles,Flats&amp;Rod</v>
      </c>
    </row>
    <row r="63" spans="1:6" ht="25.5">
      <c r="A63" s="12">
        <v>61</v>
      </c>
      <c r="B63" s="15" t="s">
        <v>100</v>
      </c>
      <c r="C63" s="15">
        <v>354</v>
      </c>
      <c r="D63" s="18" t="str">
        <f>VLOOKUP(B63:B272,'[1]Andole schedule 26.11.24'!$A$4:$F$200,3,FALSE)</f>
        <v>Loading and unwinding of Panther conductor.</v>
      </c>
      <c r="E63" s="44" t="str">
        <f>VLOOKUP(B63:B272,'[1]Andole schedule 26.11.24'!$A$4:$F$200,4,FALSE)</f>
        <v>Electrical work</v>
      </c>
      <c r="F63" s="48" t="str">
        <f>VLOOKUP(B63:B272,'[1]Andole schedule 26.11.24'!$A$4:$F$200,5,FALSE)</f>
        <v>Load-Unwinding Panther conductor</v>
      </c>
    </row>
    <row r="64" spans="1:6" ht="25.5">
      <c r="A64" s="12">
        <v>62</v>
      </c>
      <c r="B64" s="15" t="s">
        <v>102</v>
      </c>
      <c r="C64" s="15">
        <v>354</v>
      </c>
      <c r="D64" s="18" t="str">
        <f>VLOOKUP(B64:B273,'[1]Andole schedule 26.11.24'!$A$4:$F$200,3,FALSE)</f>
        <v>Unloading of Panther conductor.</v>
      </c>
      <c r="E64" s="44" t="str">
        <f>VLOOKUP(B64:B273,'[1]Andole schedule 26.11.24'!$A$4:$F$200,4,FALSE)</f>
        <v>Electrical work</v>
      </c>
      <c r="F64" s="48" t="str">
        <f>VLOOKUP(B64:B273,'[1]Andole schedule 26.11.24'!$A$4:$F$200,5,FALSE)</f>
        <v>Unload-Unwinding Panther conductor</v>
      </c>
    </row>
    <row r="65" spans="1:6" ht="25.5">
      <c r="A65" s="12">
        <v>63</v>
      </c>
      <c r="B65" s="15" t="s">
        <v>104</v>
      </c>
      <c r="C65" s="15">
        <v>2</v>
      </c>
      <c r="D65" s="18" t="str">
        <f>VLOOKUP(B65:B274,'[1]Andole schedule 26.11.24'!$A$4:$F$200,3,FALSE)</f>
        <v>Loading of 33 KV and 11 KV Disc insulators.</v>
      </c>
      <c r="E65" s="44" t="str">
        <f>VLOOKUP(B65:B274,'[1]Andole schedule 26.11.24'!$A$4:$F$200,4,FALSE)</f>
        <v>Electrical work</v>
      </c>
      <c r="F65" s="48" t="str">
        <f>VLOOKUP(B65:B274,'[1]Andole schedule 26.11.24'!$A$4:$F$200,5,FALSE)</f>
        <v>LOADING  of 33 &amp; 11 KV Disc insulators</v>
      </c>
    </row>
    <row r="66" spans="1:6" ht="25.5">
      <c r="A66" s="12">
        <v>64</v>
      </c>
      <c r="B66" s="15" t="s">
        <v>105</v>
      </c>
      <c r="C66" s="15">
        <v>2</v>
      </c>
      <c r="D66" s="18" t="str">
        <f>VLOOKUP(B66:B275,'[1]Andole schedule 26.11.24'!$A$4:$F$200,3,FALSE)</f>
        <v>Unloading of 33 KV and 11 KV Disc insulators.</v>
      </c>
      <c r="E66" s="44" t="str">
        <f>VLOOKUP(B66:B275,'[1]Andole schedule 26.11.24'!$A$4:$F$200,4,FALSE)</f>
        <v>Electrical work</v>
      </c>
      <c r="F66" s="48" t="str">
        <f>VLOOKUP(B66:B275,'[1]Andole schedule 26.11.24'!$A$4:$F$200,5,FALSE)</f>
        <v>UNLOADING   of 33 &amp; 11 KV Disc insulator</v>
      </c>
    </row>
    <row r="67" spans="1:6" ht="25.5">
      <c r="A67" s="12">
        <v>65</v>
      </c>
      <c r="B67" s="15" t="s">
        <v>106</v>
      </c>
      <c r="C67" s="15">
        <v>2</v>
      </c>
      <c r="D67" s="18" t="str">
        <f>VLOOKUP(B67:B276,'[1]Andole schedule 26.11.24'!$A$4:$F$200,3,FALSE)</f>
        <v>Loading  of 33KV Metal parts bag of 25 nos.</v>
      </c>
      <c r="E67" s="44" t="str">
        <f>VLOOKUP(B67:B276,'[1]Andole schedule 26.11.24'!$A$4:$F$200,4,FALSE)</f>
        <v>Electrical work</v>
      </c>
      <c r="F67" s="48" t="str">
        <f>VLOOKUP(B67:B276,'[1]Andole schedule 26.11.24'!$A$4:$F$200,5,FALSE)</f>
        <v>LOADING  of 33KV Metal parts-bag of 25no</v>
      </c>
    </row>
    <row r="68" spans="1:6" ht="25.5">
      <c r="A68" s="12">
        <v>66</v>
      </c>
      <c r="B68" s="15" t="s">
        <v>108</v>
      </c>
      <c r="C68" s="15">
        <v>2</v>
      </c>
      <c r="D68" s="18" t="str">
        <f>VLOOKUP(B68:B277,'[1]Andole schedule 26.11.24'!$A$4:$F$200,3,FALSE)</f>
        <v>Unloading of 33 KV Metal parts bag of 25 nos.</v>
      </c>
      <c r="E68" s="44" t="str">
        <f>VLOOKUP(B68:B277,'[1]Andole schedule 26.11.24'!$A$4:$F$200,4,FALSE)</f>
        <v>Electrical work</v>
      </c>
      <c r="F68" s="48" t="str">
        <f>VLOOKUP(B68:B277,'[1]Andole schedule 26.11.24'!$A$4:$F$200,5,FALSE)</f>
        <v>UNLOADING of 33 KV Metal parts-bagof 25</v>
      </c>
    </row>
    <row r="69" spans="1:6" ht="25.5">
      <c r="A69" s="12">
        <v>67</v>
      </c>
      <c r="B69" s="15" t="s">
        <v>109</v>
      </c>
      <c r="C69" s="15">
        <v>2</v>
      </c>
      <c r="D69" s="18" t="str">
        <f>VLOOKUP(B69:B278,'[1]Andole schedule 26.11.24'!$A$4:$F$200,3,FALSE)</f>
        <v>Loading of  of 11kv Pin insulator/Post type insulator/Solid Core Insulators.</v>
      </c>
      <c r="E69" s="44" t="str">
        <f>VLOOKUP(B69:B278,'[1]Andole schedule 26.11.24'!$A$4:$F$200,4,FALSE)</f>
        <v>Electrical work</v>
      </c>
      <c r="F69" s="48" t="str">
        <f>VLOOKUP(B69:B278,'[1]Andole schedule 26.11.24'!$A$4:$F$200,5,FALSE)</f>
        <v>LOADING of 11kv Pin/Post/Solid Core Insu</v>
      </c>
    </row>
    <row r="70" spans="1:6" ht="25.5">
      <c r="A70" s="12">
        <v>68</v>
      </c>
      <c r="B70" s="15" t="s">
        <v>111</v>
      </c>
      <c r="C70" s="15">
        <v>2</v>
      </c>
      <c r="D70" s="18" t="str">
        <f>VLOOKUP(B70:B279,'[1]Andole schedule 26.11.24'!$A$4:$F$200,3,FALSE)</f>
        <v>Unloading of  of 11kv Pin insulator/Post type insulator/Solid Core Insulators.</v>
      </c>
      <c r="E70" s="44" t="str">
        <f>VLOOKUP(B70:B279,'[1]Andole schedule 26.11.24'!$A$4:$F$200,4,FALSE)</f>
        <v>Electrical work</v>
      </c>
      <c r="F70" s="48" t="str">
        <f>VLOOKUP(B70:B279,'[1]Andole schedule 26.11.24'!$A$4:$F$200,5,FALSE)</f>
        <v>UNLOADING of 11kv Pin/Post/Solid Core In</v>
      </c>
    </row>
    <row r="71" spans="1:6">
      <c r="A71" s="12">
        <v>69</v>
      </c>
      <c r="B71" s="15" t="s">
        <v>112</v>
      </c>
      <c r="C71" s="15">
        <v>700</v>
      </c>
      <c r="D71" s="18" t="str">
        <f>VLOOKUP(B71:B280,'[1]Andole schedule 26.11.24'!$A$4:$F$200,3,FALSE)</f>
        <v>Loading of PVC Copper Control Cable 4 core and 10 core.</v>
      </c>
      <c r="E71" s="44" t="str">
        <f>VLOOKUP(B71:B280,'[1]Andole schedule 26.11.24'!$A$4:$F$200,4,FALSE)</f>
        <v>Electrical work</v>
      </c>
      <c r="F71" s="48" t="str">
        <f>VLOOKUP(B71:B280,'[1]Andole schedule 26.11.24'!$A$4:$F$200,5,FALSE)</f>
        <v>Load-PVC Control Cable 10C</v>
      </c>
    </row>
    <row r="72" spans="1:6" ht="25.5">
      <c r="A72" s="12">
        <v>70</v>
      </c>
      <c r="B72" s="15" t="s">
        <v>114</v>
      </c>
      <c r="C72" s="15">
        <v>700</v>
      </c>
      <c r="D72" s="18" t="str">
        <f>VLOOKUP(B72:B281,'[1]Andole schedule 26.11.24'!$A$4:$F$200,3,FALSE)</f>
        <v>Unloading of PVC Copper Control Cable 4 core and 10 core.</v>
      </c>
      <c r="E72" s="44" t="str">
        <f>VLOOKUP(B72:B281,'[1]Andole schedule 26.11.24'!$A$4:$F$200,4,FALSE)</f>
        <v>Electrical work</v>
      </c>
      <c r="F72" s="48" t="str">
        <f>VLOOKUP(B72:B281,'[1]Andole schedule 26.11.24'!$A$4:$F$200,5,FALSE)</f>
        <v>UnLoad-PVC Control Cable 10C</v>
      </c>
    </row>
    <row r="73" spans="1:6">
      <c r="A73" s="12">
        <v>71</v>
      </c>
      <c r="B73" s="15" t="s">
        <v>116</v>
      </c>
      <c r="C73" s="15">
        <v>1</v>
      </c>
      <c r="D73" s="18" t="str">
        <f>VLOOKUP(B73:B282,'[1]Andole schedule 26.11.24'!$A$4:$F$200,3,FALSE)</f>
        <v>Loading of 3Ph 25KVA Distribution Transformer.</v>
      </c>
      <c r="E73" s="44" t="str">
        <f>VLOOKUP(B73:B282,'[1]Andole schedule 26.11.24'!$A$4:$F$200,4,FALSE)</f>
        <v>Electrical work</v>
      </c>
      <c r="F73" s="48" t="str">
        <f>VLOOKUP(B73:B282,'[1]Andole schedule 26.11.24'!$A$4:$F$200,5,FALSE)</f>
        <v>Load-3Ph 25KVA DTR</v>
      </c>
    </row>
    <row r="74" spans="1:6">
      <c r="A74" s="12">
        <v>72</v>
      </c>
      <c r="B74" s="15" t="s">
        <v>118</v>
      </c>
      <c r="C74" s="15">
        <v>1</v>
      </c>
      <c r="D74" s="18" t="str">
        <f>VLOOKUP(B74:B283,'[1]Andole schedule 26.11.24'!$A$4:$F$200,3,FALSE)</f>
        <v>UnLoading of 3Ph 25KVA Distribution  Transformer.</v>
      </c>
      <c r="E74" s="44" t="str">
        <f>VLOOKUP(B74:B283,'[1]Andole schedule 26.11.24'!$A$4:$F$200,4,FALSE)</f>
        <v>Electrical work</v>
      </c>
      <c r="F74" s="48" t="str">
        <f>VLOOKUP(B74:B283,'[1]Andole schedule 26.11.24'!$A$4:$F$200,5,FALSE)</f>
        <v>UnLoad-3Ph 25KVA DTR</v>
      </c>
    </row>
    <row r="75" spans="1:6" ht="25.5">
      <c r="A75" s="12">
        <v>73</v>
      </c>
      <c r="B75" s="15" t="s">
        <v>120</v>
      </c>
      <c r="C75" s="15">
        <v>1</v>
      </c>
      <c r="D75" s="18" t="str">
        <f>VLOOKUP(B75:B284,'[1]Andole schedule 26.11.24'!$A$4:$F$200,3,FALSE)</f>
        <v>Loading  of 33/11 KV   Current Transformers/ Potential Transformers.</v>
      </c>
      <c r="E75" s="44" t="str">
        <f>VLOOKUP(B75:B284,'[1]Andole schedule 26.11.24'!$A$4:$F$200,4,FALSE)</f>
        <v>Electrical work</v>
      </c>
      <c r="F75" s="48" t="str">
        <f>VLOOKUP(B75:B284,'[1]Andole schedule 26.11.24'!$A$4:$F$200,5,FALSE)</f>
        <v>LOADING  of 33/11 KV   CTs/ PTs</v>
      </c>
    </row>
    <row r="76" spans="1:6" ht="25.5">
      <c r="A76" s="12">
        <v>74</v>
      </c>
      <c r="B76" s="15" t="s">
        <v>121</v>
      </c>
      <c r="C76" s="15">
        <v>3</v>
      </c>
      <c r="D76" s="18" t="str">
        <f>VLOOKUP(B76:B285,'[1]Andole schedule 26.11.24'!$A$4:$F$200,3,FALSE)</f>
        <v>Loading of 33 KV10 KA LAs Station type.</v>
      </c>
      <c r="E76" s="44" t="str">
        <f>VLOOKUP(B76:B285,'[1]Andole schedule 26.11.24'!$A$4:$F$200,4,FALSE)</f>
        <v>Electrical work</v>
      </c>
      <c r="F76" s="48" t="str">
        <f>VLOOKUP(B76:B285,'[1]Andole schedule 26.11.24'!$A$4:$F$200,5,FALSE)</f>
        <v>LOADING of 33 KV10 KA LAs Station type</v>
      </c>
    </row>
    <row r="77" spans="1:6" ht="25.5">
      <c r="A77" s="12">
        <v>75</v>
      </c>
      <c r="B77" s="15" t="s">
        <v>122</v>
      </c>
      <c r="C77" s="15">
        <v>3</v>
      </c>
      <c r="D77" s="18" t="str">
        <f>VLOOKUP(B77:B286,'[1]Andole schedule 26.11.24'!$A$4:$F$200,3,FALSE)</f>
        <v>Unloading of 33 KV10 KA LAs Station type.</v>
      </c>
      <c r="E77" s="44" t="str">
        <f>VLOOKUP(B77:B286,'[1]Andole schedule 26.11.24'!$A$4:$F$200,4,FALSE)</f>
        <v>Electrical work</v>
      </c>
      <c r="F77" s="48" t="str">
        <f>VLOOKUP(B77:B286,'[1]Andole schedule 26.11.24'!$A$4:$F$200,5,FALSE)</f>
        <v>UNLOADING of 33 KV10 KA LAs Station type</v>
      </c>
    </row>
    <row r="78" spans="1:6" ht="25.5">
      <c r="A78" s="12">
        <v>76</v>
      </c>
      <c r="B78" s="15" t="s">
        <v>123</v>
      </c>
      <c r="C78" s="15">
        <v>9</v>
      </c>
      <c r="D78" s="18" t="str">
        <f>VLOOKUP(B78:B287,'[1]Andole schedule 26.11.24'!$A$4:$F$200,3,FALSE)</f>
        <v>Loading of 11 KV10 KA LAs Line type.</v>
      </c>
      <c r="E78" s="44" t="str">
        <f>VLOOKUP(B78:B287,'[1]Andole schedule 26.11.24'!$A$4:$F$200,4,FALSE)</f>
        <v>Electrical work</v>
      </c>
      <c r="F78" s="48" t="str">
        <f>VLOOKUP(B78:B287,'[1]Andole schedule 26.11.24'!$A$4:$F$200,5,FALSE)</f>
        <v>LOADING of 11 KV, 10 KA LAs Line type</v>
      </c>
    </row>
    <row r="79" spans="1:6" ht="25.5">
      <c r="A79" s="12">
        <v>77</v>
      </c>
      <c r="B79" s="15" t="s">
        <v>124</v>
      </c>
      <c r="C79" s="15">
        <v>9</v>
      </c>
      <c r="D79" s="18" t="str">
        <f>VLOOKUP(B79:B288,'[1]Andole schedule 26.11.24'!$A$4:$F$200,3,FALSE)</f>
        <v>Unloading of 11 KV10 KA LAs Line type.</v>
      </c>
      <c r="E79" s="44" t="str">
        <f>VLOOKUP(B79:B288,'[1]Andole schedule 26.11.24'!$A$4:$F$200,4,FALSE)</f>
        <v>Electrical work</v>
      </c>
      <c r="F79" s="48" t="str">
        <f>VLOOKUP(B79:B288,'[1]Andole schedule 26.11.24'!$A$4:$F$200,5,FALSE)</f>
        <v>UNLOADING of 11 KV, 10 KA LAs Line type</v>
      </c>
    </row>
    <row r="80" spans="1:6" ht="25.5">
      <c r="A80" s="12">
        <v>78</v>
      </c>
      <c r="B80" s="15" t="s">
        <v>125</v>
      </c>
      <c r="C80" s="15">
        <v>3</v>
      </c>
      <c r="D80" s="18" t="str">
        <f>VLOOKUP(B80:B289,'[1]Andole schedule 26.11.24'!$A$4:$F$200,3,FALSE)</f>
        <v>Loading of 11 KV10 KA LAs Station type.</v>
      </c>
      <c r="E80" s="44" t="str">
        <f>VLOOKUP(B80:B289,'[1]Andole schedule 26.11.24'!$A$4:$F$200,4,FALSE)</f>
        <v>Electrical work</v>
      </c>
      <c r="F80" s="48" t="str">
        <f>VLOOKUP(B80:B289,'[1]Andole schedule 26.11.24'!$A$4:$F$200,5,FALSE)</f>
        <v>LOADING of 11 KV,10 KA LAs Station type</v>
      </c>
    </row>
    <row r="81" spans="1:6" ht="25.5">
      <c r="A81" s="12">
        <v>79</v>
      </c>
      <c r="B81" s="15" t="s">
        <v>126</v>
      </c>
      <c r="C81" s="15">
        <v>3</v>
      </c>
      <c r="D81" s="18" t="str">
        <f>VLOOKUP(B81:B290,'[1]Andole schedule 26.11.24'!$A$4:$F$200,3,FALSE)</f>
        <v>Unloading of 11 KV10 KA LAs Station type.</v>
      </c>
      <c r="E81" s="44" t="str">
        <f>VLOOKUP(B81:B290,'[1]Andole schedule 26.11.24'!$A$4:$F$200,4,FALSE)</f>
        <v>Electrical work</v>
      </c>
      <c r="F81" s="48" t="str">
        <f>VLOOKUP(B81:B290,'[1]Andole schedule 26.11.24'!$A$4:$F$200,5,FALSE)</f>
        <v>UNLOADING of 11 KV,10 KA LAs Station typ</v>
      </c>
    </row>
    <row r="82" spans="1:6" ht="25.5">
      <c r="A82" s="12">
        <v>80</v>
      </c>
      <c r="B82" s="15" t="s">
        <v>127</v>
      </c>
      <c r="C82" s="15">
        <v>2</v>
      </c>
      <c r="D82" s="18" t="str">
        <f>VLOOKUP(B82:B291,'[1]Andole schedule 26.11.24'!$A$4:$F$200,3,FALSE)</f>
        <v>Loading of 33 KV AB Switch Conventional 400/800 Amp.</v>
      </c>
      <c r="E82" s="44" t="str">
        <f>VLOOKUP(B82:B291,'[1]Andole schedule 26.11.24'!$A$4:$F$200,4,FALSE)</f>
        <v>Electrical work</v>
      </c>
      <c r="F82" s="48" t="str">
        <f>VLOOKUP(B82:B291,'[1]Andole schedule 26.11.24'!$A$4:$F$200,5,FALSE)</f>
        <v>LOADING of 33 KV AB SWCH Con 400/800 A</v>
      </c>
    </row>
    <row r="83" spans="1:6" ht="25.5">
      <c r="A83" s="12">
        <v>81</v>
      </c>
      <c r="B83" s="15" t="s">
        <v>128</v>
      </c>
      <c r="C83" s="15">
        <v>2</v>
      </c>
      <c r="D83" s="18" t="str">
        <f>VLOOKUP(B83:B292,'[1]Andole schedule 26.11.24'!$A$4:$F$200,3,FALSE)</f>
        <v xml:space="preserve">Unloading of 33 KV AB Switch Conventional 400/800 Amp. </v>
      </c>
      <c r="E83" s="44" t="str">
        <f>VLOOKUP(B83:B292,'[1]Andole schedule 26.11.24'!$A$4:$F$200,4,FALSE)</f>
        <v>Electrical work</v>
      </c>
      <c r="F83" s="48" t="str">
        <f>VLOOKUP(B83:B292,'[1]Andole schedule 26.11.24'!$A$4:$F$200,5,FALSE)</f>
        <v>UNLOADING of 33 KV AB SWCH Con 400/800 A</v>
      </c>
    </row>
    <row r="84" spans="1:6" ht="25.5">
      <c r="A84" s="12">
        <v>82</v>
      </c>
      <c r="B84" s="15" t="s">
        <v>130</v>
      </c>
      <c r="C84" s="15">
        <v>9</v>
      </c>
      <c r="D84" s="18" t="str">
        <f>VLOOKUP(B84:B293,'[1]Andole schedule 26.11.24'!$A$4:$F$200,3,FALSE)</f>
        <v>loading of 11 KV AB Switch Conventional 200/400 Amp.</v>
      </c>
      <c r="E84" s="44" t="str">
        <f>VLOOKUP(B84:B293,'[1]Andole schedule 26.11.24'!$A$4:$F$200,4,FALSE)</f>
        <v>Electrical work</v>
      </c>
      <c r="F84" s="48" t="str">
        <f>VLOOKUP(B84:B293,'[1]Andole schedule 26.11.24'!$A$4:$F$200,5,FALSE)</f>
        <v>LOADING of 11 KV AB SWCH Con 200/400 A</v>
      </c>
    </row>
    <row r="85" spans="1:6" ht="25.5">
      <c r="A85" s="12">
        <v>83</v>
      </c>
      <c r="B85" s="15" t="s">
        <v>132</v>
      </c>
      <c r="C85" s="15">
        <v>9</v>
      </c>
      <c r="D85" s="18" t="str">
        <f>VLOOKUP(B85:B294,'[1]Andole schedule 26.11.24'!$A$4:$F$200,3,FALSE)</f>
        <v>Unloading of 11 KV AB Switch Conventional 200/400 Amp.</v>
      </c>
      <c r="E85" s="44" t="str">
        <f>VLOOKUP(B85:B294,'[1]Andole schedule 26.11.24'!$A$4:$F$200,4,FALSE)</f>
        <v>Electrical work</v>
      </c>
      <c r="F85" s="48" t="str">
        <f>VLOOKUP(B85:B294,'[1]Andole schedule 26.11.24'!$A$4:$F$200,5,FALSE)</f>
        <v>UNLOADING of 11 KV AB SWCH Con 200/400 A</v>
      </c>
    </row>
    <row r="86" spans="1:6" ht="25.5">
      <c r="A86" s="12">
        <v>84</v>
      </c>
      <c r="B86" s="15" t="s">
        <v>134</v>
      </c>
      <c r="C86" s="15">
        <v>4</v>
      </c>
      <c r="D86" s="18" t="str">
        <f>VLOOKUP(B86:B295,'[1]Andole schedule 26.11.24'!$A$4:$F$200,3,FALSE)</f>
        <v>Loading and Unloading of 12V/24V Battery Set.</v>
      </c>
      <c r="E86" s="44" t="str">
        <f>VLOOKUP(B86:B295,'[1]Andole schedule 26.11.24'!$A$4:$F$200,4,FALSE)</f>
        <v>Electrical work</v>
      </c>
      <c r="F86" s="48" t="str">
        <f>VLOOKUP(B86:B295,'[1]Andole schedule 26.11.24'!$A$4:$F$200,5,FALSE)</f>
        <v>Load/Unload-12V/24V Battery Set</v>
      </c>
    </row>
    <row r="87" spans="1:6" ht="63.75">
      <c r="A87" s="12">
        <v>85</v>
      </c>
      <c r="B87" s="15" t="s">
        <v>136</v>
      </c>
      <c r="C87" s="15">
        <v>1</v>
      </c>
      <c r="D87" s="18" t="str">
        <f>VLOOKUP(B87:B296,'[1]Andole schedule 26.11.24'!$A$4:$F$200,3,FALSE)</f>
        <v>Erection of 11kv Potential Transformer sets complete including jumpering. The LV side of the PT shall be provided with proper fuse protection mounted in separate marshalling boxwith proper size cable glands etc. The box shall be mounted on the Substation structure.</v>
      </c>
      <c r="E87" s="44" t="str">
        <f>VLOOKUP(B87:B296,'[1]Andole schedule 26.11.24'!$A$4:$F$200,4,FALSE)</f>
        <v>Electrical work</v>
      </c>
      <c r="F87" s="48" t="str">
        <f>VLOOKUP(B87:B296,'[1]Andole schedule 26.11.24'!$A$4:$F$200,5,FALSE)</f>
        <v>Erection of 11kv three  phase PT s</v>
      </c>
    </row>
    <row r="88" spans="1:6" ht="25.5">
      <c r="A88" s="12">
        <v>86</v>
      </c>
      <c r="B88" s="15" t="s">
        <v>137</v>
      </c>
      <c r="C88" s="15">
        <v>1</v>
      </c>
      <c r="D88" s="18" t="str">
        <f>VLOOKUP(B88:B297,'[1]Andole schedule 26.11.24'!$A$4:$F$200,3,FALSE)</f>
        <v>Unloading  of 33/11 KV   Current Transformers/ Potential Transformers</v>
      </c>
      <c r="E88" s="44" t="str">
        <f>VLOOKUP(B88:B297,'[1]Andole schedule 26.11.24'!$A$4:$F$200,4,FALSE)</f>
        <v>Electrical work</v>
      </c>
      <c r="F88" s="48" t="str">
        <f>VLOOKUP(B88:B297,'[1]Andole schedule 26.11.24'!$A$4:$F$200,5,FALSE)</f>
        <v>UNLOADING of 33/11 KV   CTs/ PTs</v>
      </c>
    </row>
    <row r="89" spans="1:6" ht="63.75">
      <c r="A89" s="12">
        <v>87</v>
      </c>
      <c r="B89" s="15" t="s">
        <v>54</v>
      </c>
      <c r="C89" s="15">
        <v>1</v>
      </c>
      <c r="D89" s="18" t="str">
        <f>VLOOKUP(B89:B298,'[1]Andole schedule 26.11.24'!$A$4:$F$200,3,FALSE)</f>
        <v>Fixing of Distribution Box and Providing  with proper Fuse protection system and reqired Cable Terminations at Station T/F LT side and AC/DC Panel and fixing meter. Power cable of adequate size shall be provided from station DTR to control room AC Panel.</v>
      </c>
      <c r="E89" s="44" t="str">
        <f>VLOOKUP(B89:B298,'[1]Andole schedule 26.11.24'!$A$4:$F$200,4,FALSE)</f>
        <v>Electrical work</v>
      </c>
      <c r="F89" s="48" t="str">
        <f>VLOOKUP(B89:B298,'[1]Andole schedule 26.11.24'!$A$4:$F$200,5,FALSE)</f>
        <v>Erection of LT distribution box</v>
      </c>
    </row>
    <row r="90" spans="1:6" ht="25.5">
      <c r="A90" s="12">
        <v>88</v>
      </c>
      <c r="B90" s="16" t="s">
        <v>200</v>
      </c>
      <c r="C90" s="15">
        <v>1</v>
      </c>
      <c r="D90" s="18" t="str">
        <f>VLOOKUP(B90:B299,'[1]Andole schedule 26.11.24'!$A$4:$F$200,3,FALSE)</f>
        <v>Erection of  marshalling box on the structure (pole mounted type) marshalling boxes shall be supplied by the constractor</v>
      </c>
      <c r="E90" s="44" t="str">
        <f>VLOOKUP(B90:B299,'[1]Andole schedule 26.11.24'!$A$4:$F$200,4,FALSE)</f>
        <v>Electrical work</v>
      </c>
      <c r="F90" s="48" t="str">
        <f>VLOOKUP(B90:B299,'[1]Andole schedule 26.11.24'!$A$4:$F$200,5,FALSE)</f>
        <v>Supply and fixing of PT Marshalling box</v>
      </c>
    </row>
    <row r="91" spans="1:6">
      <c r="A91" s="12">
        <v>89</v>
      </c>
      <c r="B91" s="14" t="s">
        <v>202</v>
      </c>
      <c r="C91" s="14">
        <v>2</v>
      </c>
      <c r="D91" s="18" t="str">
        <f>VLOOKUP(B91:B300,'[1]Andole schedule 26.11.24'!$A$4:$F$200,3,FALSE)</f>
        <v>Supply of Hand Gloves</v>
      </c>
      <c r="E91" s="44" t="str">
        <f>VLOOKUP(B91:B300,'[1]Andole schedule 26.11.24'!$A$4:$F$200,4,FALSE)</f>
        <v>Electrical work</v>
      </c>
      <c r="F91" s="48" t="str">
        <f>VLOOKUP(B91:B300,'[1]Andole schedule 26.11.24'!$A$4:$F$200,5,FALSE)</f>
        <v>Supply of Hand Gloves</v>
      </c>
    </row>
    <row r="92" spans="1:6" ht="25.5">
      <c r="A92" s="12">
        <v>90</v>
      </c>
      <c r="B92" s="17" t="s">
        <v>204</v>
      </c>
      <c r="C92" s="14">
        <v>2</v>
      </c>
      <c r="D92" s="18" t="str">
        <f>VLOOKUP(B92:B301,'[1]Andole schedule 26.11.24'!$A$4:$F$200,3,FALSE)</f>
        <v>Supply of Safety Helmets of standard make</v>
      </c>
      <c r="E92" s="44" t="str">
        <f>VLOOKUP(B92:B301,'[1]Andole schedule 26.11.24'!$A$4:$F$200,4,FALSE)</f>
        <v>Electrical work</v>
      </c>
      <c r="F92" s="48" t="str">
        <f>VLOOKUP(B92:B301,'[1]Andole schedule 26.11.24'!$A$4:$F$200,5,FALSE)</f>
        <v>Supply of Safety Helmet of standard make</v>
      </c>
    </row>
    <row r="93" spans="1:6" ht="102">
      <c r="A93" s="12">
        <v>91</v>
      </c>
      <c r="B93" s="14" t="s">
        <v>206</v>
      </c>
      <c r="C93" s="14">
        <v>5.5</v>
      </c>
      <c r="D93" s="18" t="str">
        <f>VLOOKUP(B93:B302,'[1]Andole schedule 26.11.24'!$A$4:$F$200,3,FALSE)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
      <c r="E93" s="44" t="str">
        <f>VLOOKUP(B93:B302,'[1]Andole schedule 26.11.24'!$A$4:$F$200,4,FALSE)</f>
        <v>Electrical work</v>
      </c>
      <c r="F93" s="48" t="str">
        <f>VLOOKUP(B93:B302,'[1]Andole schedule 26.11.24'!$A$4:$F$200,5,FALSE)</f>
        <v>Sup Material for 1st coat Al. Painting.</v>
      </c>
    </row>
    <row r="94" spans="1:6" ht="102">
      <c r="A94" s="12">
        <v>92</v>
      </c>
      <c r="B94" s="14" t="s">
        <v>208</v>
      </c>
      <c r="C94" s="14">
        <v>5.5</v>
      </c>
      <c r="D94" s="18" t="str">
        <f>VLOOKUP(B94:B303,'[1]Andole schedule 26.11.24'!$A$4:$F$200,3,FALSE)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
      <c r="E94" s="44" t="str">
        <f>VLOOKUP(B94:B303,'[1]Andole schedule 26.11.24'!$A$4:$F$200,4,FALSE)</f>
        <v>Electrical work</v>
      </c>
      <c r="F94" s="48" t="str">
        <f>VLOOKUP(B94:B303,'[1]Andole schedule 26.11.24'!$A$4:$F$200,5,FALSE)</f>
        <v>Labour for 1st coat Al. Painting.</v>
      </c>
    </row>
    <row r="95" spans="1:6" ht="26.25">
      <c r="A95" s="12">
        <v>93</v>
      </c>
      <c r="B95" s="14" t="s">
        <v>210</v>
      </c>
      <c r="C95" s="14">
        <v>20</v>
      </c>
      <c r="D95" s="19" t="s">
        <v>211</v>
      </c>
      <c r="E95" s="44" t="s">
        <v>260</v>
      </c>
      <c r="F95" s="49" t="s">
        <v>211</v>
      </c>
    </row>
    <row r="96" spans="1:6" ht="114.75">
      <c r="A96" s="12">
        <v>94</v>
      </c>
      <c r="B96" s="14" t="s">
        <v>212</v>
      </c>
      <c r="C96" s="14">
        <v>5.5</v>
      </c>
      <c r="D96" s="18" t="str">
        <f>VLOOKUP(B96:B305,'[1]Andole schedule 26.11.24'!$A$4:$F$200,3,FALSE)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
      <c r="E96" s="44" t="str">
        <f>VLOOKUP(B96:B305,'[1]Andole schedule 26.11.24'!$A$4:$F$200,4,FALSE)</f>
        <v>Electrical work</v>
      </c>
      <c r="F96" s="48" t="str">
        <f>VLOOKUP(B96:B305,'[1]Andole schedule 26.11.24'!$A$4:$F$200,5,FALSE)</f>
        <v>Sup Material for 2nd coat Al. Painting.</v>
      </c>
    </row>
    <row r="97" spans="1:6" ht="102">
      <c r="A97" s="12">
        <v>95</v>
      </c>
      <c r="B97" s="14" t="s">
        <v>214</v>
      </c>
      <c r="C97" s="14">
        <v>5.5</v>
      </c>
      <c r="D97" s="18" t="str">
        <f>VLOOKUP(B97:B306,'[1]Andole schedule 26.11.24'!$A$4:$F$200,3,FALSE)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
      <c r="E97" s="44" t="str">
        <f>VLOOKUP(B97:B306,'[1]Andole schedule 26.11.24'!$A$4:$F$200,4,FALSE)</f>
        <v>Electrical work</v>
      </c>
      <c r="F97" s="48" t="str">
        <f>VLOOKUP(B97:B306,'[1]Andole schedule 26.11.24'!$A$4:$F$200,5,FALSE)</f>
        <v>Labour for 2nd coat Al. Painting.</v>
      </c>
    </row>
    <row r="98" spans="1:6" ht="114.75">
      <c r="A98" s="12">
        <v>96</v>
      </c>
      <c r="B98" s="9" t="s">
        <v>241</v>
      </c>
      <c r="C98" s="31">
        <v>4</v>
      </c>
      <c r="D98" s="18" t="str">
        <f>VLOOKUP(B98:B307,'[1]Andole schedule 26.11.24'!$A$4:$F$200,3,FALSE)</f>
        <v xml:space="preserve">Excavation of Pole pits of size (2.6" x 2.6" x 5.0')  0.88 cum 0.76 M x 0.76M x 1.52M for 9.1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v>
      </c>
      <c r="E98" s="44" t="str">
        <f>VLOOKUP(B98:B307,'[1]Andole schedule 26.11.24'!$A$4:$F$200,4,FALSE)</f>
        <v>Earth work</v>
      </c>
      <c r="F98" s="48" t="str">
        <f>VLOOKUP(B98:B307,'[1]Andole schedule 26.11.24'!$A$4:$F$200,5,FALSE)</f>
        <v>EXCAV. OF PIT HARD(2.6" x 2.6" x 5.0")</v>
      </c>
    </row>
    <row r="99" spans="1:6" ht="89.25">
      <c r="A99" s="12">
        <v>97</v>
      </c>
      <c r="B99" s="3" t="s">
        <v>162</v>
      </c>
      <c r="C99" s="31">
        <v>4</v>
      </c>
      <c r="D99" s="18" t="str">
        <f>VLOOKUP(B99:B308,'[1]Andole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99" s="44" t="str">
        <f>VLOOKUP(B99:B308,'[1]Andole schedule 26.11.24'!$A$4:$F$200,4,FALSE)</f>
        <v>Earth work</v>
      </c>
      <c r="F99" s="48" t="str">
        <f>VLOOKUP(B99:B308,'[1]Andole schedule 26.11.24'!$A$4:$F$200,5,FALSE)</f>
        <v>EXCAVATION OF PIT (2.6" x 2.6" x 5.0')</v>
      </c>
    </row>
    <row r="100" spans="1:6" ht="63.75">
      <c r="A100" s="12">
        <v>98</v>
      </c>
      <c r="B100" s="3" t="s">
        <v>9</v>
      </c>
      <c r="C100" s="22">
        <v>4</v>
      </c>
      <c r="D100" s="18" t="str">
        <f>VLOOKUP(B100:B309,'[1]Andole schedule 26.11.24'!$A$4:$F$200,3,FALSE)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0" s="44" t="str">
        <f>VLOOKUP(B100:B309,'[1]Andole schedule 26.11.24'!$A$4:$F$200,4,FALSE)</f>
        <v>Electrical work</v>
      </c>
      <c r="F100" s="48" t="str">
        <f>VLOOKUP(B100:B309,'[1]Andole schedule 26.11.24'!$A$4:$F$200,5,FALSE)</f>
        <v>Errection of 11 M long PSCC pole</v>
      </c>
    </row>
    <row r="101" spans="1:6" ht="76.5">
      <c r="A101" s="12">
        <v>99</v>
      </c>
      <c r="B101" s="1" t="s">
        <v>18</v>
      </c>
      <c r="C101" s="31">
        <v>4</v>
      </c>
      <c r="D101" s="18" t="str">
        <f>VLOOKUP(B101:B310,'[1]Andole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1" s="44" t="str">
        <f>VLOOKUP(B101:B310,'[1]Andole schedule 26.11.24'!$A$4:$F$200,4,FALSE)</f>
        <v>Electrical work</v>
      </c>
      <c r="F101" s="48" t="str">
        <f>VLOOKUP(B101:B310,'[1]Andole schedule 26.11.24'!$A$4:$F$200,5,FALSE)</f>
        <v>ERECTION OF LINES-Erection of 9.1M Pole</v>
      </c>
    </row>
    <row r="102" spans="1:6" ht="38.25">
      <c r="A102" s="12">
        <v>100</v>
      </c>
      <c r="B102" s="1" t="s">
        <v>19</v>
      </c>
      <c r="C102" s="32">
        <v>8.0079999999999991</v>
      </c>
      <c r="D102" s="18" t="str">
        <f>VLOOKUP(B102:B311,'[1]Andole schedule 26.11.24'!$A$4:$F$200,3,FALSE)</f>
        <v>ERECTION OF S.S.  STRUCTURE: Providing of mass concreting of size 0.76x0.76x1.52M  with CC mix of ratio 1:3:6 Using form boxes (0.88 Cu.Mt)*31 with 40mm HBG metal.</v>
      </c>
      <c r="E102" s="44" t="str">
        <f>VLOOKUP(B102:B311,'[1]Andole schedule 26.11.24'!$A$4:$F$200,4,FALSE)</f>
        <v>Civil work</v>
      </c>
      <c r="F102" s="48" t="str">
        <f>VLOOKUP(B102:B311,'[1]Andole schedule 26.11.24'!$A$4:$F$200,5,FALSE)</f>
        <v>Mass concreting of supports incl. cement</v>
      </c>
    </row>
    <row r="103" spans="1:6" ht="60">
      <c r="A103" s="12">
        <v>101</v>
      </c>
      <c r="B103" s="6" t="s">
        <v>232</v>
      </c>
      <c r="C103" s="32">
        <v>0.7</v>
      </c>
      <c r="D103" s="11" t="s">
        <v>269</v>
      </c>
      <c r="E103" s="44" t="s">
        <v>260</v>
      </c>
      <c r="F103" s="48" t="s">
        <v>268</v>
      </c>
    </row>
    <row r="104" spans="1:6" ht="76.5">
      <c r="A104" s="12">
        <v>102</v>
      </c>
      <c r="B104" s="1" t="s">
        <v>27</v>
      </c>
      <c r="C104" s="32">
        <v>5</v>
      </c>
      <c r="D104" s="18" t="str">
        <f>VLOOKUP(B104:B313,'[1]Andole schedule 26.11.24'!$A$4:$F$200,3,FALSE)</f>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
      <c r="E104" s="44" t="str">
        <f>VLOOKUP(B104:B313,'[1]Andole schedule 26.11.24'!$A$4:$F$200,4,FALSE)</f>
        <v>Electrical work</v>
      </c>
      <c r="F104" s="48" t="str">
        <f>VLOOKUP(B104:B313,'[1]Andole schedule 26.11.24'!$A$4:$F$200,5,FALSE)</f>
        <v>Stringing of bus with panther conductor</v>
      </c>
    </row>
    <row r="105" spans="1:6" ht="76.5">
      <c r="A105" s="12">
        <v>103</v>
      </c>
      <c r="B105" s="1" t="s">
        <v>29</v>
      </c>
      <c r="C105" s="31">
        <v>2</v>
      </c>
      <c r="D105" s="18" t="str">
        <f>VLOOKUP(B105:B314,'[1]Andole schedule 26.11.24'!$A$4:$F$200,3,FALSE)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05" s="44" t="str">
        <f>VLOOKUP(B105:B314,'[1]Andole schedule 26.11.24'!$A$4:$F$200,4,FALSE)</f>
        <v>Electrical work</v>
      </c>
      <c r="F105" s="48" t="str">
        <f>VLOOKUP(B105:B314,'[1]Andole schedule 26.11.24'!$A$4:$F$200,5,FALSE)</f>
        <v>Erection of  33kv ABSwitch incl earthing</v>
      </c>
    </row>
    <row r="106" spans="1:6" ht="25.5">
      <c r="A106" s="12">
        <v>104</v>
      </c>
      <c r="B106" s="1" t="s">
        <v>39</v>
      </c>
      <c r="C106" s="31">
        <v>1</v>
      </c>
      <c r="D106" s="18" t="str">
        <f>VLOOKUP(B106:B315,'[1]Andole schedule 26.11.24'!$A$4:$F$200,3,FALSE)</f>
        <v xml:space="preserve">Erection of 33KV Lightening Arrestors station type complete including jumpering. </v>
      </c>
      <c r="E106" s="44" t="str">
        <f>VLOOKUP(B106:B315,'[1]Andole schedule 26.11.24'!$A$4:$F$200,4,FALSE)</f>
        <v>Electrical work</v>
      </c>
      <c r="F106" s="48" t="str">
        <f>VLOOKUP(B106:B315,'[1]Andole schedule 26.11.24'!$A$4:$F$200,5,FALSE)</f>
        <v>Erect of  33kv LA stn type incl earthing</v>
      </c>
    </row>
    <row r="107" spans="1:6" ht="25.5">
      <c r="A107" s="12">
        <v>105</v>
      </c>
      <c r="B107" s="1" t="s">
        <v>42</v>
      </c>
      <c r="C107" s="31">
        <v>4</v>
      </c>
      <c r="D107" s="18" t="str">
        <f>VLOOKUP(B107:B316,'[1]Andole schedule 26.11.24'!$A$4:$F$200,3,FALSE)</f>
        <v>Supply of C I earth pipe of size 100mm dia, 2.75mtrs long for earth electrode</v>
      </c>
      <c r="E107" s="44" t="str">
        <f>VLOOKUP(B107:B316,'[1]Andole schedule 26.11.24'!$A$4:$F$200,4,FALSE)</f>
        <v>Electrical work</v>
      </c>
      <c r="F107" s="48" t="str">
        <f>VLOOKUP(B107:B316,'[1]Andole schedule 26.11.24'!$A$4:$F$200,5,FALSE)</f>
        <v>S-CI Pipe earthing 100mm dia 2.75m long</v>
      </c>
    </row>
    <row r="108" spans="1:6" ht="76.5">
      <c r="A108" s="12">
        <v>106</v>
      </c>
      <c r="B108" s="1" t="s">
        <v>43</v>
      </c>
      <c r="C108" s="31">
        <v>4</v>
      </c>
      <c r="D108" s="18" t="str">
        <f>VLOOKUP(B108:B317,'[1]Andole schedule 26.11.24'!$A$4:$F$200,3,FALSE)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108" s="44" t="str">
        <f>VLOOKUP(B108:B317,'[1]Andole schedule 26.11.24'!$A$4:$F$200,4,FALSE)</f>
        <v>Earth work</v>
      </c>
      <c r="F108" s="48" t="str">
        <f>VLOOKUP(B108:B317,'[1]Andole schedule 26.11.24'!$A$4:$F$200,5,FALSE)</f>
        <v>ERECT. OF LINES-Providing of earthing</v>
      </c>
    </row>
    <row r="109" spans="1:6" ht="25.5">
      <c r="A109" s="12">
        <v>107</v>
      </c>
      <c r="B109" s="1" t="s">
        <v>89</v>
      </c>
      <c r="C109" s="32">
        <v>25</v>
      </c>
      <c r="D109" s="18" t="str">
        <f>VLOOKUP(B109:B318,'[1]Andole schedule 26.11.24'!$A$4:$F$200,3,FALSE)</f>
        <v>Supply of GI Bolts,Nuts and Washers etc.</v>
      </c>
      <c r="E109" s="44" t="str">
        <f>VLOOKUP(B109:B318,'[1]Andole schedule 26.11.24'!$A$4:$F$200,4,FALSE)</f>
        <v>Electrical work</v>
      </c>
      <c r="F109" s="48" t="str">
        <f>VLOOKUP(B109:B318,'[1]Andole schedule 26.11.24'!$A$4:$F$200,5,FALSE)</f>
        <v>S-GI Bolts &amp; Nuts,Washers etc.,</v>
      </c>
    </row>
    <row r="110" spans="1:6" ht="24">
      <c r="A110" s="12">
        <v>108</v>
      </c>
      <c r="B110" s="1" t="s">
        <v>235</v>
      </c>
      <c r="C110" s="31">
        <v>12</v>
      </c>
      <c r="D110" s="10" t="s">
        <v>258</v>
      </c>
      <c r="E110" s="44" t="s">
        <v>260</v>
      </c>
      <c r="F110" s="10" t="s">
        <v>258</v>
      </c>
    </row>
    <row r="111" spans="1:6" ht="25.5">
      <c r="A111" s="12">
        <v>109</v>
      </c>
      <c r="B111" s="2" t="s">
        <v>127</v>
      </c>
      <c r="C111" s="15">
        <v>2</v>
      </c>
      <c r="D111" s="18" t="str">
        <f>VLOOKUP(B111:B320,'[1]Andole schedule 26.11.24'!$A$4:$F$200,3,FALSE)</f>
        <v>Loading of 33 KV AB Switch Conventional 400/800 Amp.</v>
      </c>
      <c r="E111" s="44" t="str">
        <f>VLOOKUP(B111:B320,'[1]Andole schedule 26.11.24'!$A$4:$F$200,4,FALSE)</f>
        <v>Electrical work</v>
      </c>
      <c r="F111" s="48" t="str">
        <f>VLOOKUP(B111:B320,'[1]Andole schedule 26.11.24'!$A$4:$F$200,5,FALSE)</f>
        <v>LOADING of 33 KV AB SWCH Con 400/800 A</v>
      </c>
    </row>
    <row r="112" spans="1:6" ht="25.5">
      <c r="A112" s="12">
        <v>110</v>
      </c>
      <c r="B112" s="2" t="s">
        <v>128</v>
      </c>
      <c r="C112" s="15">
        <v>2</v>
      </c>
      <c r="D112" s="18" t="str">
        <f>VLOOKUP(B112:B321,'[1]Andole schedule 26.11.24'!$A$4:$F$200,3,FALSE)</f>
        <v xml:space="preserve">Unloading of 33 KV AB Switch Conventional 400/800 Amp. </v>
      </c>
      <c r="E112" s="44" t="str">
        <f>VLOOKUP(B112:B321,'[1]Andole schedule 26.11.24'!$A$4:$F$200,4,FALSE)</f>
        <v>Electrical work</v>
      </c>
      <c r="F112" s="48" t="str">
        <f>VLOOKUP(B112:B321,'[1]Andole schedule 26.11.24'!$A$4:$F$200,5,FALSE)</f>
        <v>UNLOADING of 33 KV AB SWCH Con 400/800 A</v>
      </c>
    </row>
    <row r="113" spans="1:7" ht="38.25">
      <c r="A113" s="12">
        <v>111</v>
      </c>
      <c r="B113" s="3" t="s">
        <v>97</v>
      </c>
      <c r="C113" s="26">
        <v>0.89</v>
      </c>
      <c r="D113" s="18" t="str">
        <f>VLOOKUP(B113:B322,'[1]Andole schedule 26.11.24'!$A$4:$F$200,3,FALSE)</f>
        <v>Transport of steel including line materital such as cross arm,clamps,hard ware(including loading and unloading) above 30KM and  upto 50KM.</v>
      </c>
      <c r="E113" s="44" t="str">
        <f>VLOOKUP(B113:B322,'[1]Andole schedule 26.11.24'!$A$4:$F$200,4,FALSE)</f>
        <v>Electrical work</v>
      </c>
      <c r="F113" s="48" t="str">
        <f>VLOOKUP(B113:B322,'[1]Andole schedule 26.11.24'!$A$4:$F$200,5,FALSE)</f>
        <v>TRANSPORT OF STEEL MATERIAL 30 TO 50KM</v>
      </c>
    </row>
    <row r="114" spans="1:7" ht="25.5">
      <c r="A114" s="12">
        <v>112</v>
      </c>
      <c r="B114" s="3" t="s">
        <v>98</v>
      </c>
      <c r="C114" s="26">
        <v>0.89</v>
      </c>
      <c r="D114" s="18" t="str">
        <f>VLOOKUP(B114:B323,'[1]Andole schedule 26.11.24'!$A$4:$F$200,3,FALSE)</f>
        <v>Loading of MS Channel,Angles,Flats&amp;Rods.</v>
      </c>
      <c r="E114" s="44" t="str">
        <f>VLOOKUP(B114:B323,'[1]Andole schedule 26.11.24'!$A$4:$F$200,4,FALSE)</f>
        <v>Electrical work</v>
      </c>
      <c r="F114" s="48" t="str">
        <f>VLOOKUP(B114:B323,'[1]Andole schedule 26.11.24'!$A$4:$F$200,5,FALSE)</f>
        <v>LOADING of MS Channel,Angles,Flats&amp;Rods</v>
      </c>
    </row>
    <row r="115" spans="1:7" ht="30">
      <c r="A115" s="12">
        <v>114</v>
      </c>
      <c r="B115" s="9" t="s">
        <v>239</v>
      </c>
      <c r="C115" s="26">
        <v>4</v>
      </c>
      <c r="D115" s="8" t="s">
        <v>240</v>
      </c>
      <c r="E115" s="44" t="s">
        <v>260</v>
      </c>
      <c r="F115" s="38" t="s">
        <v>240</v>
      </c>
    </row>
    <row r="116" spans="1:7" ht="30">
      <c r="A116" s="12">
        <v>115</v>
      </c>
      <c r="B116" s="9" t="s">
        <v>237</v>
      </c>
      <c r="C116" s="26">
        <v>4</v>
      </c>
      <c r="D116" s="8" t="s">
        <v>238</v>
      </c>
      <c r="E116" s="44" t="s">
        <v>260</v>
      </c>
      <c r="F116" s="38" t="s">
        <v>238</v>
      </c>
    </row>
    <row r="117" spans="1:7" ht="38.25">
      <c r="A117" s="12">
        <v>116</v>
      </c>
      <c r="B117" s="3" t="s">
        <v>161</v>
      </c>
      <c r="C117" s="13">
        <v>8.85</v>
      </c>
      <c r="D117" s="18" t="str">
        <f>VLOOKUP(B117:B327,'[1]Andole schedule 26.11.24'!$A$4:$F$200,3,FALSE)</f>
        <v xml:space="preserve">Detailed Survey and way leave clearance. The work includes Peg marking and necessary tree clearance for erection of 33 kv line </v>
      </c>
      <c r="E117" s="44" t="str">
        <f>VLOOKUP(B117:B327,'[1]Andole schedule 26.11.24'!$A$4:$F$200,4,FALSE)</f>
        <v>Earth work</v>
      </c>
      <c r="F117" s="48" t="str">
        <f>VLOOKUP(B117:B327,'[1]Andole schedule 26.11.24'!$A$4:$F$200,5,FALSE)</f>
        <v>survey line&amp;cabl inc peg mark&amp;tree clear</v>
      </c>
      <c r="G117" t="s">
        <v>247</v>
      </c>
    </row>
    <row r="118" spans="1:7" ht="102" customHeight="1">
      <c r="A118" s="12">
        <v>117</v>
      </c>
      <c r="B118" s="9" t="s">
        <v>193</v>
      </c>
      <c r="C118" s="14">
        <v>15</v>
      </c>
      <c r="D118" s="18" t="s">
        <v>262</v>
      </c>
      <c r="E118" s="44" t="s">
        <v>261</v>
      </c>
      <c r="F118" s="48" t="s">
        <v>275</v>
      </c>
    </row>
    <row r="119" spans="1:7" ht="102">
      <c r="A119" s="12">
        <v>118</v>
      </c>
      <c r="B119" s="9" t="s">
        <v>194</v>
      </c>
      <c r="C119" s="12">
        <v>103</v>
      </c>
      <c r="D119" s="18" t="str">
        <f>VLOOKUP(B119:B329,'[1]Andole schedule 26.11.24'!$A$4:$F$200,3,FALSE)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19" s="44" t="str">
        <f>VLOOKUP(B119:B329,'[1]Andole schedule 26.11.24'!$A$4:$F$200,4,FALSE)</f>
        <v>Earth work</v>
      </c>
      <c r="F119" s="48" t="str">
        <f>VLOOKUP(B119:B329,'[1]Andole schedule 26.11.24'!$A$4:$F$200,5,FALSE)</f>
        <v>EXCAVATION OF PIT (2.6" x 2.6" x 6.0")</v>
      </c>
    </row>
    <row r="120" spans="1:7" ht="102">
      <c r="A120" s="12">
        <v>119</v>
      </c>
      <c r="B120" s="9" t="s">
        <v>197</v>
      </c>
      <c r="C120" s="12">
        <v>60</v>
      </c>
      <c r="D120" s="18" t="str">
        <f>VLOOKUP(B120:B330,'[1]Andole schedule 26.11.24'!$A$4:$F$200,3,FALSE)</f>
        <v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v>
      </c>
      <c r="E120" s="44" t="str">
        <f>VLOOKUP(B120:B330,'[1]Andole schedule 26.11.24'!$A$4:$F$200,4,FALSE)</f>
        <v>Earth work</v>
      </c>
      <c r="F120" s="48" t="str">
        <f>VLOOKUP(B120:B330,'[1]Andole schedule 26.11.24'!$A$4:$F$200,5,FALSE)</f>
        <v>EXCAV. OF PIT HARD(2.6" x 2.6" x 6.0")</v>
      </c>
    </row>
    <row r="121" spans="1:7" ht="89.25">
      <c r="A121" s="12">
        <v>120</v>
      </c>
      <c r="B121" s="3" t="s">
        <v>162</v>
      </c>
      <c r="C121" s="12">
        <v>39</v>
      </c>
      <c r="D121" s="18" t="str">
        <f>VLOOKUP(B121:B331,'[1]Andole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21" s="44" t="str">
        <f>VLOOKUP(B121:B331,'[1]Andole schedule 26.11.24'!$A$4:$F$200,4,FALSE)</f>
        <v>Earth work</v>
      </c>
      <c r="F121" s="48" t="str">
        <f>VLOOKUP(B121:B331,'[1]Andole schedule 26.11.24'!$A$4:$F$200,5,FALSE)</f>
        <v>EXCAVATION OF PIT (2.6" x 2.6" x 5.0')</v>
      </c>
    </row>
    <row r="122" spans="1:7" ht="165">
      <c r="A122" s="12">
        <v>121</v>
      </c>
      <c r="B122" s="33" t="s">
        <v>199</v>
      </c>
      <c r="C122" s="12">
        <v>95</v>
      </c>
      <c r="D122" s="39" t="s">
        <v>266</v>
      </c>
      <c r="E122" s="46" t="s">
        <v>261</v>
      </c>
      <c r="F122" s="40" t="s">
        <v>263</v>
      </c>
    </row>
    <row r="123" spans="1:7" ht="115.5">
      <c r="A123" s="12">
        <v>122</v>
      </c>
      <c r="B123" s="3" t="s">
        <v>228</v>
      </c>
      <c r="C123" s="12">
        <v>15</v>
      </c>
      <c r="D123" s="41" t="s">
        <v>265</v>
      </c>
      <c r="E123" s="46" t="s">
        <v>260</v>
      </c>
      <c r="F123" s="40" t="s">
        <v>264</v>
      </c>
    </row>
    <row r="124" spans="1:7" ht="25.5">
      <c r="A124" s="12">
        <v>123</v>
      </c>
      <c r="B124" s="9" t="s">
        <v>230</v>
      </c>
      <c r="C124" s="12">
        <v>15</v>
      </c>
      <c r="D124" s="18" t="str">
        <f>VLOOKUP(B124:B334,'[1]Andole schedule 26.11.24'!$A$4:$F$200,3,FALSE)</f>
        <v xml:space="preserve">Fabrication of materials including 2 coats of Red oxide painting for Back clamps with 75 x 8 mm MS Flat </v>
      </c>
      <c r="E124" s="44" t="str">
        <f>VLOOKUP(B124:B334,'[1]Andole schedule 26.11.24'!$A$4:$F$200,4,FALSE)</f>
        <v>Electrical work</v>
      </c>
      <c r="F124" s="48" t="str">
        <f>VLOOKUP(B124:B334,'[1]Andole schedule 26.11.24'!$A$4:$F$200,5,FALSE)</f>
        <v>Fab Back clamps with 75 x 8 mm MS Flat</v>
      </c>
    </row>
    <row r="125" spans="1:7" ht="63.75">
      <c r="A125" s="12">
        <v>124</v>
      </c>
      <c r="B125" s="3" t="s">
        <v>9</v>
      </c>
      <c r="C125" s="12">
        <v>163</v>
      </c>
      <c r="D125" s="18" t="str">
        <f>VLOOKUP(B125:B335,'[1]Andole schedule 26.11.24'!$A$4:$F$200,3,FALSE)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25" s="44" t="str">
        <f>VLOOKUP(B125:B335,'[1]Andole schedule 26.11.24'!$A$4:$F$200,4,FALSE)</f>
        <v>Electrical work</v>
      </c>
      <c r="F125" s="48" t="str">
        <f>VLOOKUP(B125:B335,'[1]Andole schedule 26.11.24'!$A$4:$F$200,5,FALSE)</f>
        <v>Errection of 11 M long PSCC pole</v>
      </c>
    </row>
    <row r="126" spans="1:7" ht="76.5">
      <c r="A126" s="12">
        <v>125</v>
      </c>
      <c r="B126" s="3" t="s">
        <v>163</v>
      </c>
      <c r="C126" s="12">
        <v>39</v>
      </c>
      <c r="D126" s="18" t="str">
        <f>VLOOKUP(B126:B336,'[1]Andole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26" s="44" t="str">
        <f>VLOOKUP(B126:B336,'[1]Andole schedule 26.11.24'!$A$4:$F$200,4,FALSE)</f>
        <v>Electrical work</v>
      </c>
      <c r="F126" s="48" t="str">
        <f>VLOOKUP(B126:B336,'[1]Andole schedule 26.11.24'!$A$4:$F$200,5,FALSE)</f>
        <v>ERECTION OF LINES-Erection of 9.1M Pole</v>
      </c>
    </row>
    <row r="127" spans="1:7" ht="63.75">
      <c r="A127" s="12">
        <v>126</v>
      </c>
      <c r="B127" s="3" t="s">
        <v>164</v>
      </c>
      <c r="C127" s="12">
        <v>36</v>
      </c>
      <c r="D127" s="18" t="str">
        <f>VLOOKUP(B127:B337,'[1]Andole schedule 26.11.24'!$A$4:$F$200,3,FALSE)</f>
        <v>Formation of 33 kv cut points (Vertical/Horizantal) including fixing of Clamps and top cleat and fixing of pin insulator complete with necessary hard wear for stud locations excluding the cost of  pit Excavation and the pole shall be numbered with  colour paint and earthing.</v>
      </c>
      <c r="E127" s="44" t="str">
        <f>VLOOKUP(B127:B337,'[1]Andole schedule 26.11.24'!$A$4:$F$200,4,FALSE)</f>
        <v>Electrical work</v>
      </c>
      <c r="F127" s="48" t="str">
        <f>VLOOKUP(B127:B337,'[1]Andole schedule 26.11.24'!$A$4:$F$200,5,FALSE)</f>
        <v>Horizontal Cut point for 33 KV line</v>
      </c>
    </row>
    <row r="128" spans="1:7" ht="38.25">
      <c r="A128" s="12">
        <v>127</v>
      </c>
      <c r="B128" s="3" t="s">
        <v>165</v>
      </c>
      <c r="C128" s="13">
        <v>67.97</v>
      </c>
      <c r="D128" s="18" t="str">
        <f>VLOOKUP(B128:B338,'[1]Andole schedule 26.11.24'!$A$4:$F$200,3,FALSE)</f>
        <v>ERECTION OF S.S.  STRUCTURE: Providing of mass concreting of size 0.76x0.76x1.52M  with CC mix of ratio 1:3:6 Using form boxes (0.88 Cu.Mt)*31 with 40mm HBG metal.</v>
      </c>
      <c r="E128" s="44" t="str">
        <f>VLOOKUP(B128:B338,'[1]Andole schedule 26.11.24'!$A$4:$F$200,4,FALSE)</f>
        <v>Civil work</v>
      </c>
      <c r="F128" s="48" t="str">
        <f>VLOOKUP(B128:B338,'[1]Andole schedule 26.11.24'!$A$4:$F$200,5,FALSE)</f>
        <v>Mass concreting of supports incl. cement</v>
      </c>
    </row>
    <row r="129" spans="1:6" ht="63.75">
      <c r="A129" s="12">
        <v>128</v>
      </c>
      <c r="B129" s="3" t="s">
        <v>166</v>
      </c>
      <c r="C129" s="13">
        <v>8.85</v>
      </c>
      <c r="D129" s="18" t="str">
        <f>VLOOKUP(B129:B339,'[1]Andole schedule 26.11.24'!$A$4:$F$200,3,FALSE)</f>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
      <c r="E129" s="44" t="str">
        <f>VLOOKUP(B129:B339,'[1]Andole schedule 26.11.24'!$A$4:$F$200,4,FALSE)</f>
        <v>Electrical work</v>
      </c>
      <c r="F129" s="48" t="str">
        <f>VLOOKUP(B129:B339,'[1]Andole schedule 26.11.24'!$A$4:$F$200,5,FALSE)</f>
        <v>Stringing 100sqmm 33/11kv Line 3 Cond SC</v>
      </c>
    </row>
    <row r="130" spans="1:6" ht="25.5">
      <c r="A130" s="12">
        <v>129</v>
      </c>
      <c r="B130" s="3" t="s">
        <v>167</v>
      </c>
      <c r="C130" s="13">
        <v>220</v>
      </c>
      <c r="D130" s="18" t="str">
        <f>VLOOKUP(B130:B340,'[1]Andole schedule 26.11.24'!$A$4:$F$200,3,FALSE)</f>
        <v>Supply of GI Bolts,Nuts and Washers etc.</v>
      </c>
      <c r="E130" s="44" t="str">
        <f>VLOOKUP(B130:B340,'[1]Andole schedule 26.11.24'!$A$4:$F$200,4,FALSE)</f>
        <v>Electrical work</v>
      </c>
      <c r="F130" s="48" t="str">
        <f>VLOOKUP(B130:B340,'[1]Andole schedule 26.11.24'!$A$4:$F$200,5,FALSE)</f>
        <v>S-GI Bolts &amp; Nuts,Washers etc.,</v>
      </c>
    </row>
    <row r="131" spans="1:6" ht="25.5">
      <c r="A131" s="12">
        <v>131</v>
      </c>
      <c r="B131" s="3" t="s">
        <v>141</v>
      </c>
      <c r="C131" s="12">
        <v>163</v>
      </c>
      <c r="D131" s="18" t="str">
        <f>VLOOKUP(B131:B342,'[1]Andole schedule 26.11.24'!$A$4:$F$200,3,FALSE)</f>
        <v>Sub Transportation of 11.0M PSCC Pole including Loading and Unloading&lt;10KM</v>
      </c>
      <c r="E131" s="44" t="str">
        <f>VLOOKUP(B131:B342,'[1]Andole schedule 26.11.24'!$A$4:$F$200,4,FALSE)</f>
        <v>Electrical work</v>
      </c>
      <c r="F131" s="48" t="str">
        <f>VLOOKUP(B131:B342,'[1]Andole schedule 26.11.24'!$A$4:$F$200,5,FALSE)</f>
        <v>SubTrnsprt 11M PSCC Pole incl. L&amp;UL&lt;10KM</v>
      </c>
    </row>
    <row r="132" spans="1:6" ht="25.5">
      <c r="A132" s="12">
        <v>132</v>
      </c>
      <c r="B132" s="3" t="s">
        <v>7</v>
      </c>
      <c r="C132" s="12">
        <v>39</v>
      </c>
      <c r="D132" s="18" t="str">
        <f>VLOOKUP(B132:B343,'[1]Andole schedule 26.11.24'!$A$4:$F$200,3,FALSE)</f>
        <v>Sub Transportation of 9.1 M PSCC Pole including Loading and Unloading&lt;10KM.</v>
      </c>
      <c r="E132" s="44" t="str">
        <f>VLOOKUP(B132:B343,'[1]Andole schedule 26.11.24'!$A$4:$F$200,4,FALSE)</f>
        <v>Electrical work</v>
      </c>
      <c r="F132" s="48" t="str">
        <f>VLOOKUP(B132:B343,'[1]Andole schedule 26.11.24'!$A$4:$F$200,5,FALSE)</f>
        <v>SubTrnsprt 9M PSCC Pole incl. L&amp;UL&lt;10KM</v>
      </c>
    </row>
    <row r="133" spans="1:6" ht="25.5">
      <c r="A133" s="12">
        <v>133</v>
      </c>
      <c r="B133" s="3" t="s">
        <v>168</v>
      </c>
      <c r="C133" s="12">
        <v>6</v>
      </c>
      <c r="D133" s="18" t="str">
        <f>VLOOKUP(B133:B344,'[1]Andole schedule 26.11.24'!$A$4:$F$200,3,FALSE)</f>
        <v>Loading  of Conductor drums</v>
      </c>
      <c r="E133" s="44" t="str">
        <f>VLOOKUP(B133:B344,'[1]Andole schedule 26.11.24'!$A$4:$F$200,4,FALSE)</f>
        <v>Electrical work</v>
      </c>
      <c r="F133" s="48" t="str">
        <f>VLOOKUP(B133:B344,'[1]Andole schedule 26.11.24'!$A$4:$F$200,5,FALSE)</f>
        <v>LOADING  of Conductor drums</v>
      </c>
    </row>
    <row r="134" spans="1:6" ht="25.5">
      <c r="A134" s="12">
        <v>134</v>
      </c>
      <c r="B134" s="3" t="s">
        <v>169</v>
      </c>
      <c r="C134" s="12">
        <v>6</v>
      </c>
      <c r="D134" s="18" t="str">
        <f>VLOOKUP(B134:B345,'[1]Andole schedule 26.11.24'!$A$4:$F$200,3,FALSE)</f>
        <v>Unloading of Conductor drums</v>
      </c>
      <c r="E134" s="44" t="str">
        <f>VLOOKUP(B134:B345,'[1]Andole schedule 26.11.24'!$A$4:$F$200,4,FALSE)</f>
        <v>Electrical work</v>
      </c>
      <c r="F134" s="48" t="str">
        <f>VLOOKUP(B134:B345,'[1]Andole schedule 26.11.24'!$A$4:$F$200,5,FALSE)</f>
        <v>UNLOADING of Conductor drums</v>
      </c>
    </row>
    <row r="135" spans="1:6" ht="38.25">
      <c r="A135" s="12">
        <v>135</v>
      </c>
      <c r="B135" s="3" t="s">
        <v>170</v>
      </c>
      <c r="C135" s="12">
        <v>6</v>
      </c>
      <c r="D135" s="18" t="str">
        <f>VLOOKUP(B135:B346,'[1]Andole schedule 26.11.24'!$A$4:$F$200,3,FALSE)</f>
        <v>Transport of VCB , Control pannels, current transformater, bosster etc, above 10 KM and upto 50 KM with lorry for each trip.</v>
      </c>
      <c r="E135" s="44" t="str">
        <f>VLOOKUP(B135:B346,'[1]Andole schedule 26.11.24'!$A$4:$F$200,4,FALSE)</f>
        <v>Electrical work</v>
      </c>
      <c r="F135" s="48" t="str">
        <f>VLOOKUP(B135:B346,'[1]Andole schedule 26.11.24'!$A$4:$F$200,5,FALSE)</f>
        <v>Transport of Cond Drum,VCBs upto 10Km</v>
      </c>
    </row>
    <row r="136" spans="1:6" ht="38.25">
      <c r="A136" s="12">
        <v>136</v>
      </c>
      <c r="B136" s="3" t="s">
        <v>171</v>
      </c>
      <c r="C136" s="13">
        <v>1.9850000000000001</v>
      </c>
      <c r="D136" s="18" t="str">
        <f>VLOOKUP(B136:B347,'[1]Andole schedule 26.11.24'!$A$4:$F$200,3,FALSE)</f>
        <v>Transport of steel including line materital such as cross arm,clamps,hard ware(including loading and unloading) above 30KM and  upto 50KM.</v>
      </c>
      <c r="E136" s="44" t="str">
        <f>VLOOKUP(B136:B347,'[1]Andole schedule 26.11.24'!$A$4:$F$200,4,FALSE)</f>
        <v>Electrical work</v>
      </c>
      <c r="F136" s="48" t="str">
        <f>VLOOKUP(B136:B347,'[1]Andole schedule 26.11.24'!$A$4:$F$200,5,FALSE)</f>
        <v>TRANSPORT OF STEEL MATERIAL 30 TO 50KM</v>
      </c>
    </row>
    <row r="137" spans="1:6" ht="25.5">
      <c r="A137" s="12">
        <v>137</v>
      </c>
      <c r="B137" s="3" t="s">
        <v>172</v>
      </c>
      <c r="C137" s="13">
        <v>1.9850000000000001</v>
      </c>
      <c r="D137" s="18" t="str">
        <f>VLOOKUP(B137:B348,'[1]Andole schedule 26.11.24'!$A$4:$F$200,3,FALSE)</f>
        <v>Loading of MS Channel,Angles,Flats&amp;Rods.</v>
      </c>
      <c r="E137" s="44" t="str">
        <f>VLOOKUP(B137:B348,'[1]Andole schedule 26.11.24'!$A$4:$F$200,4,FALSE)</f>
        <v>Electrical work</v>
      </c>
      <c r="F137" s="48" t="str">
        <f>VLOOKUP(B137:B348,'[1]Andole schedule 26.11.24'!$A$4:$F$200,5,FALSE)</f>
        <v>LOADING of MS Channel,Angles,Flats&amp;Rods</v>
      </c>
    </row>
    <row r="138" spans="1:6" ht="25.5">
      <c r="A138" s="12">
        <v>138</v>
      </c>
      <c r="B138" s="3" t="s">
        <v>173</v>
      </c>
      <c r="C138" s="13">
        <v>1.9850000000000001</v>
      </c>
      <c r="D138" s="18" t="str">
        <f>VLOOKUP(B138:B349,'[1]Andole schedule 26.11.24'!$A$4:$F$200,3,FALSE)</f>
        <v>Unloading of MS Channel,Angles,Flats&amp;Rod.</v>
      </c>
      <c r="E138" s="44" t="str">
        <f>VLOOKUP(B138:B349,'[1]Andole schedule 26.11.24'!$A$4:$F$200,4,FALSE)</f>
        <v>Electrical work</v>
      </c>
      <c r="F138" s="48" t="str">
        <f>VLOOKUP(B138:B349,'[1]Andole schedule 26.11.24'!$A$4:$F$200,5,FALSE)</f>
        <v>UNLOADING of MS Channel,Angles,Flats&amp;Rod</v>
      </c>
    </row>
    <row r="139" spans="1:6" ht="25.5">
      <c r="A139" s="12">
        <v>139</v>
      </c>
      <c r="B139" s="3" t="s">
        <v>174</v>
      </c>
      <c r="C139" s="12">
        <v>87</v>
      </c>
      <c r="D139" s="18" t="str">
        <f>VLOOKUP(B139:B350,'[1]Andole schedule 26.11.24'!$A$4:$F$200,3,FALSE)</f>
        <v>Loading of 33 KV Pin insulators</v>
      </c>
      <c r="E139" s="44" t="str">
        <f>VLOOKUP(B139:B350,'[1]Andole schedule 26.11.24'!$A$4:$F$200,4,FALSE)</f>
        <v>Electrical work</v>
      </c>
      <c r="F139" s="48" t="str">
        <f>VLOOKUP(B139:B350,'[1]Andole schedule 26.11.24'!$A$4:$F$200,5,FALSE)</f>
        <v>LOADING of 33 KV Pin insulators</v>
      </c>
    </row>
    <row r="140" spans="1:6" ht="25.5">
      <c r="A140" s="12">
        <v>140</v>
      </c>
      <c r="B140" s="3" t="s">
        <v>175</v>
      </c>
      <c r="C140" s="12">
        <v>87</v>
      </c>
      <c r="D140" s="18" t="str">
        <f>VLOOKUP(B140:B351,'[1]Andole schedule 26.11.24'!$A$4:$F$200,3,FALSE)</f>
        <v>Unloading of 33 KV Pin insulators</v>
      </c>
      <c r="E140" s="44" t="str">
        <f>VLOOKUP(B140:B351,'[1]Andole schedule 26.11.24'!$A$4:$F$200,4,FALSE)</f>
        <v>Electrical work</v>
      </c>
      <c r="F140" s="48" t="str">
        <f>VLOOKUP(B140:B351,'[1]Andole schedule 26.11.24'!$A$4:$F$200,5,FALSE)</f>
        <v>UNLOADING of 33 KV Pin insulators</v>
      </c>
    </row>
    <row r="141" spans="1:6" ht="25.5">
      <c r="A141" s="12">
        <v>141</v>
      </c>
      <c r="B141" s="3" t="s">
        <v>176</v>
      </c>
      <c r="C141" s="12">
        <v>36</v>
      </c>
      <c r="D141" s="18" t="str">
        <f>VLOOKUP(B141:B352,'[1]Andole schedule 26.11.24'!$A$4:$F$200,3,FALSE)</f>
        <v>Loading of 33 KV and 11 KV Disc insulators.</v>
      </c>
      <c r="E141" s="44" t="str">
        <f>VLOOKUP(B141:B352,'[1]Andole schedule 26.11.24'!$A$4:$F$200,4,FALSE)</f>
        <v>Electrical work</v>
      </c>
      <c r="F141" s="48" t="str">
        <f>VLOOKUP(B141:B352,'[1]Andole schedule 26.11.24'!$A$4:$F$200,5,FALSE)</f>
        <v>LOADING  of 33 &amp; 11 KV Disc insulators</v>
      </c>
    </row>
    <row r="142" spans="1:6" ht="25.5">
      <c r="A142" s="12">
        <v>142</v>
      </c>
      <c r="B142" s="3" t="s">
        <v>177</v>
      </c>
      <c r="C142" s="12">
        <v>36</v>
      </c>
      <c r="D142" s="18" t="str">
        <f>VLOOKUP(B142:B353,'[1]Andole schedule 26.11.24'!$A$4:$F$200,3,FALSE)</f>
        <v>Unloading of 33 KV and 11 KV Disc insulators.</v>
      </c>
      <c r="E142" s="44" t="str">
        <f>VLOOKUP(B142:B353,'[1]Andole schedule 26.11.24'!$A$4:$F$200,4,FALSE)</f>
        <v>Electrical work</v>
      </c>
      <c r="F142" s="48" t="str">
        <f>VLOOKUP(B142:B353,'[1]Andole schedule 26.11.24'!$A$4:$F$200,5,FALSE)</f>
        <v>UNLOADING   of 33 &amp; 11 KV Disc insulator</v>
      </c>
    </row>
    <row r="143" spans="1:6" ht="25.5">
      <c r="A143" s="12">
        <v>143</v>
      </c>
      <c r="B143" s="3" t="s">
        <v>178</v>
      </c>
      <c r="C143" s="12">
        <v>36</v>
      </c>
      <c r="D143" s="18" t="str">
        <f>VLOOKUP(B143:B354,'[1]Andole schedule 26.11.24'!$A$4:$F$200,3,FALSE)</f>
        <v>Loading  of 33KV Metal parts bag of 25 nos.</v>
      </c>
      <c r="E143" s="44" t="str">
        <f>VLOOKUP(B143:B354,'[1]Andole schedule 26.11.24'!$A$4:$F$200,4,FALSE)</f>
        <v>Electrical work</v>
      </c>
      <c r="F143" s="48" t="str">
        <f>VLOOKUP(B143:B354,'[1]Andole schedule 26.11.24'!$A$4:$F$200,5,FALSE)</f>
        <v>LOADING  of 33KV Metal parts-bag of 25no</v>
      </c>
    </row>
    <row r="144" spans="1:6" ht="25.5">
      <c r="A144" s="12">
        <v>144</v>
      </c>
      <c r="B144" s="3" t="s">
        <v>179</v>
      </c>
      <c r="C144" s="12">
        <v>36</v>
      </c>
      <c r="D144" s="18" t="str">
        <f>VLOOKUP(B144:B355,'[1]Andole schedule 26.11.24'!$A$4:$F$200,3,FALSE)</f>
        <v>Unloading of 33 KV Metal parts bag of 25 nos.</v>
      </c>
      <c r="E144" s="44" t="str">
        <f>VLOOKUP(B144:B355,'[1]Andole schedule 26.11.24'!$A$4:$F$200,4,FALSE)</f>
        <v>Electrical work</v>
      </c>
      <c r="F144" s="48" t="str">
        <f>VLOOKUP(B144:B355,'[1]Andole schedule 26.11.24'!$A$4:$F$200,5,FALSE)</f>
        <v>UNLOADING of 33 KV Metal parts-bagof 25</v>
      </c>
    </row>
    <row r="145" spans="1:6" ht="51">
      <c r="A145" s="12">
        <v>145</v>
      </c>
      <c r="B145" s="3" t="s">
        <v>143</v>
      </c>
      <c r="C145" s="12">
        <v>95</v>
      </c>
      <c r="D145" s="18" t="str">
        <f>VLOOKUP(B145:B356,'[1]Andole schedule 26.11.24'!$A$4:$F$200,3,FALSE)</f>
        <v xml:space="preserve"> Erection of 33 kv Stay set complete including fixing of bow ,fixing and binding of Eye bolt, Anchor rod, guy insultors including the back filling with earth and boulders and ramming for consolidation, but excluding the cost of pit excavation.</v>
      </c>
      <c r="E145" s="44" t="str">
        <f>VLOOKUP(B145:B356,'[1]Andole schedule 26.11.24'!$A$4:$F$200,4,FALSE)</f>
        <v>Electrical work</v>
      </c>
      <c r="F145" s="48" t="str">
        <f>VLOOKUP(B145:B356,'[1]Andole schedule 26.11.24'!$A$4:$F$200,5,FALSE)</f>
        <v>Assembly and erection of Stay set 33kv</v>
      </c>
    </row>
    <row r="146" spans="1:6" ht="25.5">
      <c r="A146" s="12">
        <v>146</v>
      </c>
      <c r="B146" s="3" t="s">
        <v>216</v>
      </c>
      <c r="C146" s="13">
        <v>34.304000000000002</v>
      </c>
      <c r="D146" s="24" t="s">
        <v>217</v>
      </c>
      <c r="E146" s="44" t="s">
        <v>270</v>
      </c>
      <c r="F146" s="48" t="s">
        <v>267</v>
      </c>
    </row>
    <row r="147" spans="1:6" ht="76.5">
      <c r="A147" s="12">
        <v>147</v>
      </c>
      <c r="B147" s="2" t="s">
        <v>29</v>
      </c>
      <c r="C147" s="1">
        <v>2</v>
      </c>
      <c r="D147" s="18" t="str">
        <f>VLOOKUP(B147:B358,'[1]Andole schedule 26.11.24'!$A$4:$F$200,3,FALSE)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47" s="44" t="str">
        <f>VLOOKUP(B147:B358,'[1]Andole schedule 26.11.24'!$A$4:$F$200,4,FALSE)</f>
        <v>Electrical work</v>
      </c>
      <c r="F147" s="48" t="str">
        <f>VLOOKUP(B147:B358,'[1]Andole schedule 26.11.24'!$A$4:$F$200,5,FALSE)</f>
        <v>Erection of  33kv ABSwitch incl earthing</v>
      </c>
    </row>
    <row r="148" spans="1:6" ht="89.25">
      <c r="A148" s="12">
        <v>148</v>
      </c>
      <c r="B148" s="2" t="s">
        <v>162</v>
      </c>
      <c r="C148" s="5">
        <v>8</v>
      </c>
      <c r="D148" s="18" t="str">
        <f>VLOOKUP(B148:B359,'[1]Andole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48" s="44" t="str">
        <f>VLOOKUP(B148:B359,'[1]Andole schedule 26.11.24'!$A$4:$F$200,4,FALSE)</f>
        <v>Earth work</v>
      </c>
      <c r="F148" s="48" t="str">
        <f>VLOOKUP(B148:B359,'[1]Andole schedule 26.11.24'!$A$4:$F$200,5,FALSE)</f>
        <v>EXCAVATION OF PIT (2.6" x 2.6" x 5.0')</v>
      </c>
    </row>
    <row r="149" spans="1:6" ht="102">
      <c r="A149" s="12">
        <v>149</v>
      </c>
      <c r="B149" s="7" t="s">
        <v>194</v>
      </c>
      <c r="C149" s="5">
        <v>4</v>
      </c>
      <c r="D149" s="18" t="str">
        <f>VLOOKUP(B149:B360,'[1]Andole schedule 26.11.24'!$A$4:$F$200,3,FALSE)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49" s="44" t="str">
        <f>VLOOKUP(B149:B360,'[1]Andole schedule 26.11.24'!$A$4:$F$200,4,FALSE)</f>
        <v>Earth work</v>
      </c>
      <c r="F149" s="48" t="str">
        <f>VLOOKUP(B149:B360,'[1]Andole schedule 26.11.24'!$A$4:$F$200,5,FALSE)</f>
        <v>EXCAVATION OF PIT (2.6" x 2.6" x 6.0")</v>
      </c>
    </row>
    <row r="150" spans="1:6" ht="76.5">
      <c r="A150" s="12">
        <v>151</v>
      </c>
      <c r="B150" s="2" t="s">
        <v>163</v>
      </c>
      <c r="C150" s="5">
        <v>8</v>
      </c>
      <c r="D150" s="18" t="str">
        <f>VLOOKUP(B150:B362,'[1]Andole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50" s="44" t="str">
        <f>VLOOKUP(B150:B362,'[1]Andole schedule 26.11.24'!$A$4:$F$200,4,FALSE)</f>
        <v>Electrical work</v>
      </c>
      <c r="F150" s="48" t="str">
        <f>VLOOKUP(B150:B362,'[1]Andole schedule 26.11.24'!$A$4:$F$200,5,FALSE)</f>
        <v>ERECTION OF LINES-Erection of 9.1M Pole</v>
      </c>
    </row>
    <row r="151" spans="1:6" ht="63.75">
      <c r="A151" s="12">
        <v>152</v>
      </c>
      <c r="B151" s="25" t="s">
        <v>9</v>
      </c>
      <c r="C151" s="5">
        <v>4</v>
      </c>
      <c r="D151" s="18" t="str">
        <f>VLOOKUP(B151:B363,'[1]Andole schedule 26.11.24'!$A$4:$F$200,3,FALSE)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51" s="44" t="str">
        <f>VLOOKUP(B151:B363,'[1]Andole schedule 26.11.24'!$A$4:$F$200,4,FALSE)</f>
        <v>Electrical work</v>
      </c>
      <c r="F151" s="48" t="str">
        <f>VLOOKUP(B151:B363,'[1]Andole schedule 26.11.24'!$A$4:$F$200,5,FALSE)</f>
        <v>Errection of 11 M long PSCC pole</v>
      </c>
    </row>
    <row r="152" spans="1:6" ht="38.25">
      <c r="A152" s="12">
        <v>153</v>
      </c>
      <c r="B152" s="2" t="s">
        <v>165</v>
      </c>
      <c r="C152" s="5">
        <v>7.88</v>
      </c>
      <c r="D152" s="18" t="str">
        <f>VLOOKUP(B152:B364,'[1]Andole schedule 26.11.24'!$A$4:$F$200,3,FALSE)</f>
        <v>ERECTION OF S.S.  STRUCTURE: Providing of mass concreting of size 0.76x0.76x1.52M  with CC mix of ratio 1:3:6 Using form boxes (0.88 Cu.Mt)*31 with 40mm HBG metal.</v>
      </c>
      <c r="E152" s="44" t="str">
        <f>VLOOKUP(B152:B364,'[1]Andole schedule 26.11.24'!$A$4:$F$200,4,FALSE)</f>
        <v>Civil work</v>
      </c>
      <c r="F152" s="48" t="str">
        <f>VLOOKUP(B152:B364,'[1]Andole schedule 26.11.24'!$A$4:$F$200,5,FALSE)</f>
        <v>Mass concreting of supports incl. cement</v>
      </c>
    </row>
    <row r="153" spans="1:6" ht="25.5">
      <c r="A153" s="12">
        <v>154</v>
      </c>
      <c r="B153" s="2" t="s">
        <v>167</v>
      </c>
      <c r="C153" s="5">
        <v>10</v>
      </c>
      <c r="D153" s="18" t="str">
        <f>VLOOKUP(B153:B365,'[1]Andole schedule 26.11.24'!$A$4:$F$200,3,FALSE)</f>
        <v>Supply of GI Bolts,Nuts and Washers etc.</v>
      </c>
      <c r="E153" s="44" t="str">
        <f>VLOOKUP(B153:B365,'[1]Andole schedule 26.11.24'!$A$4:$F$200,4,FALSE)</f>
        <v>Electrical work</v>
      </c>
      <c r="F153" s="48" t="str">
        <f>VLOOKUP(B153:B365,'[1]Andole schedule 26.11.24'!$A$4:$F$200,5,FALSE)</f>
        <v>S-GI Bolts &amp; Nuts,Washers etc.,</v>
      </c>
    </row>
    <row r="154" spans="1:6" ht="25.5">
      <c r="A154" s="12">
        <v>155</v>
      </c>
      <c r="B154" s="2" t="s">
        <v>172</v>
      </c>
      <c r="C154" s="5">
        <v>0.68</v>
      </c>
      <c r="D154" s="18" t="str">
        <f>VLOOKUP(B154:B366,'[1]Andole schedule 26.11.24'!$A$4:$F$200,3,FALSE)</f>
        <v>Loading of MS Channel,Angles,Flats&amp;Rods.</v>
      </c>
      <c r="E154" s="44" t="str">
        <f>VLOOKUP(B154:B366,'[1]Andole schedule 26.11.24'!$A$4:$F$200,4,FALSE)</f>
        <v>Electrical work</v>
      </c>
      <c r="F154" s="48" t="str">
        <f>VLOOKUP(B154:B366,'[1]Andole schedule 26.11.24'!$A$4:$F$200,5,FALSE)</f>
        <v>LOADING of MS Channel,Angles,Flats&amp;Rods</v>
      </c>
    </row>
    <row r="155" spans="1:6" ht="25.5">
      <c r="A155" s="12">
        <v>156</v>
      </c>
      <c r="B155" s="2" t="s">
        <v>173</v>
      </c>
      <c r="C155" s="5">
        <v>0.68</v>
      </c>
      <c r="D155" s="18" t="str">
        <f>VLOOKUP(B155:B367,'[1]Andole schedule 26.11.24'!$A$4:$F$200,3,FALSE)</f>
        <v>Unloading of MS Channel,Angles,Flats&amp;Rod.</v>
      </c>
      <c r="E155" s="44" t="str">
        <f>VLOOKUP(B155:B367,'[1]Andole schedule 26.11.24'!$A$4:$F$200,4,FALSE)</f>
        <v>Electrical work</v>
      </c>
      <c r="F155" s="48" t="str">
        <f>VLOOKUP(B155:B367,'[1]Andole schedule 26.11.24'!$A$4:$F$200,5,FALSE)</f>
        <v>UNLOADING of MS Channel,Angles,Flats&amp;Rod</v>
      </c>
    </row>
    <row r="156" spans="1:6" ht="38.25">
      <c r="A156" s="12">
        <v>157</v>
      </c>
      <c r="B156" s="2" t="s">
        <v>184</v>
      </c>
      <c r="C156" s="5">
        <v>0.68</v>
      </c>
      <c r="D156" s="18" t="str">
        <f>VLOOKUP(B156:B368,'[1]Andole schedule 26.11.24'!$A$4:$F$200,3,FALSE)</f>
        <v>Transport of steel including line materital such as cross arm,clamps,hard ware(including loading and unloading) above 30KM and  upto 50KM</v>
      </c>
      <c r="E156" s="44" t="str">
        <f>VLOOKUP(B156:B368,'[1]Andole schedule 26.11.24'!$A$4:$F$200,4,FALSE)</f>
        <v>Electrical work</v>
      </c>
      <c r="F156" s="48" t="str">
        <f>VLOOKUP(B156:B368,'[1]Andole schedule 26.11.24'!$A$4:$F$200,5,FALSE)</f>
        <v>TRANSPORT OF STEEL 30 TO 50KM</v>
      </c>
    </row>
    <row r="157" spans="1:6" ht="25.5">
      <c r="A157" s="12">
        <v>159</v>
      </c>
      <c r="B157" s="2" t="s">
        <v>7</v>
      </c>
      <c r="C157" s="5">
        <v>8</v>
      </c>
      <c r="D157" s="18" t="str">
        <f>VLOOKUP(B157:B370,'[1]Andole schedule 26.11.24'!$A$4:$F$200,3,FALSE)</f>
        <v>Sub Transportation of 9.1 M PSCC Pole including Loading and Unloading&lt;10KM.</v>
      </c>
      <c r="E157" s="44" t="str">
        <f>VLOOKUP(B157:B370,'[1]Andole schedule 26.11.24'!$A$4:$F$200,4,FALSE)</f>
        <v>Electrical work</v>
      </c>
      <c r="F157" s="48" t="str">
        <f>VLOOKUP(B157:B370,'[1]Andole schedule 26.11.24'!$A$4:$F$200,5,FALSE)</f>
        <v>SubTrnsprt 9M PSCC Pole incl. L&amp;UL&lt;10KM</v>
      </c>
    </row>
    <row r="158" spans="1:6" ht="25.5">
      <c r="A158" s="12">
        <v>160</v>
      </c>
      <c r="B158" s="2" t="s">
        <v>141</v>
      </c>
      <c r="C158" s="5">
        <v>4</v>
      </c>
      <c r="D158" s="18" t="str">
        <f>VLOOKUP(B158:B371,'[1]Andole schedule 26.11.24'!$A$4:$F$200,3,FALSE)</f>
        <v>Sub Transportation of 11.0M PSCC Pole including Loading and Unloading&lt;10KM</v>
      </c>
      <c r="E158" s="44" t="str">
        <f>VLOOKUP(B158:B371,'[1]Andole schedule 26.11.24'!$A$4:$F$200,4,FALSE)</f>
        <v>Electrical work</v>
      </c>
      <c r="F158" s="48" t="str">
        <f>VLOOKUP(B158:B371,'[1]Andole schedule 26.11.24'!$A$4:$F$200,5,FALSE)</f>
        <v>SubTrnsprt 11M PSCC Pole incl. L&amp;UL&lt;10KM</v>
      </c>
    </row>
    <row r="159" spans="1:6" ht="25.5">
      <c r="A159" s="12">
        <v>161</v>
      </c>
      <c r="B159" s="2" t="s">
        <v>148</v>
      </c>
      <c r="C159" s="5">
        <v>1</v>
      </c>
      <c r="D159" s="18" t="str">
        <f>VLOOKUP(B159:B372,'[1]Andole schedule 26.11.24'!$A$4:$F$200,3,FALSE)</f>
        <v>Loading  of 11KV Metal parts bag of 25 nos</v>
      </c>
      <c r="E159" s="44" t="str">
        <f>VLOOKUP(B159:B372,'[1]Andole schedule 26.11.24'!$A$4:$F$200,4,FALSE)</f>
        <v>Electrical work</v>
      </c>
      <c r="F159" s="48" t="str">
        <f>VLOOKUP(B159:B372,'[1]Andole schedule 26.11.24'!$A$4:$F$200,5,FALSE)</f>
        <v>LOADING of 11 KV Metal parts</v>
      </c>
    </row>
    <row r="160" spans="1:6" ht="25.5">
      <c r="A160" s="12">
        <v>162</v>
      </c>
      <c r="B160" s="2" t="s">
        <v>188</v>
      </c>
      <c r="C160" s="5">
        <v>1</v>
      </c>
      <c r="D160" s="18" t="str">
        <f>VLOOKUP(B160:B373,'[1]Andole schedule 26.11.24'!$A$4:$F$200,3,FALSE)</f>
        <v>Unloading  of 11KV Metal parts bag of 25 nos</v>
      </c>
      <c r="E160" s="44" t="str">
        <f>VLOOKUP(B160:B373,'[1]Andole schedule 26.11.24'!$A$4:$F$200,4,FALSE)</f>
        <v>Electrical work</v>
      </c>
      <c r="F160" s="48" t="str">
        <f>VLOOKUP(B160:B373,'[1]Andole schedule 26.11.24'!$A$4:$F$200,5,FALSE)</f>
        <v>UNLOADING of 11 KV Metal parts Bag</v>
      </c>
    </row>
    <row r="161" spans="1:7" ht="25.5">
      <c r="A161" s="12">
        <v>163</v>
      </c>
      <c r="B161" s="2" t="s">
        <v>176</v>
      </c>
      <c r="C161" s="5">
        <v>1</v>
      </c>
      <c r="D161" s="18" t="str">
        <f>VLOOKUP(B161:B374,'[1]Andole schedule 26.11.24'!$A$4:$F$200,3,FALSE)</f>
        <v>Loading of 33 KV and 11 KV Disc insulators.</v>
      </c>
      <c r="E161" s="44" t="str">
        <f>VLOOKUP(B161:B374,'[1]Andole schedule 26.11.24'!$A$4:$F$200,4,FALSE)</f>
        <v>Electrical work</v>
      </c>
      <c r="F161" s="48" t="str">
        <f>VLOOKUP(B161:B374,'[1]Andole schedule 26.11.24'!$A$4:$F$200,5,FALSE)</f>
        <v>LOADING  of 33 &amp; 11 KV Disc insulators</v>
      </c>
    </row>
    <row r="162" spans="1:7" ht="25.5">
      <c r="A162" s="12">
        <v>164</v>
      </c>
      <c r="B162" s="2" t="s">
        <v>177</v>
      </c>
      <c r="C162" s="5">
        <v>1</v>
      </c>
      <c r="D162" s="18" t="str">
        <f>VLOOKUP(B162:B375,'[1]Andole schedule 26.11.24'!$A$4:$F$200,3,FALSE)</f>
        <v>Unloading of 33 KV and 11 KV Disc insulators.</v>
      </c>
      <c r="E162" s="44" t="str">
        <f>VLOOKUP(B162:B375,'[1]Andole schedule 26.11.24'!$A$4:$F$200,4,FALSE)</f>
        <v>Electrical work</v>
      </c>
      <c r="F162" s="48" t="str">
        <f>VLOOKUP(B162:B375,'[1]Andole schedule 26.11.24'!$A$4:$F$200,5,FALSE)</f>
        <v>UNLOADING   of 33 &amp; 11 KV Disc insulator</v>
      </c>
    </row>
    <row r="163" spans="1:7" ht="25.5">
      <c r="A163" s="12">
        <v>165</v>
      </c>
      <c r="B163" s="2" t="s">
        <v>42</v>
      </c>
      <c r="C163" s="5">
        <v>4</v>
      </c>
      <c r="D163" s="18" t="str">
        <f>VLOOKUP(B163:B376,'[1]Andole schedule 26.11.24'!$A$4:$F$200,3,FALSE)</f>
        <v>Supply of C I earth pipe of size 100mm dia, 2.75mtrs long for earth electrode</v>
      </c>
      <c r="E163" s="44" t="str">
        <f>VLOOKUP(B163:B376,'[1]Andole schedule 26.11.24'!$A$4:$F$200,4,FALSE)</f>
        <v>Electrical work</v>
      </c>
      <c r="F163" s="48" t="str">
        <f>VLOOKUP(B163:B376,'[1]Andole schedule 26.11.24'!$A$4:$F$200,5,FALSE)</f>
        <v>S-CI Pipe earthing 100mm dia 2.75m long</v>
      </c>
    </row>
    <row r="164" spans="1:7" ht="76.5">
      <c r="A164" s="12">
        <v>166</v>
      </c>
      <c r="B164" s="2" t="s">
        <v>43</v>
      </c>
      <c r="C164" s="5">
        <v>4</v>
      </c>
      <c r="D164" s="18" t="str">
        <f>VLOOKUP(B164:B377,'[1]Andole schedule 26.11.24'!$A$4:$F$200,3,FALSE)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164" s="44" t="str">
        <f>VLOOKUP(B164:B377,'[1]Andole schedule 26.11.24'!$A$4:$F$200,4,FALSE)</f>
        <v>Earth work</v>
      </c>
      <c r="F164" s="48" t="str">
        <f>VLOOKUP(B164:B377,'[1]Andole schedule 26.11.24'!$A$4:$F$200,5,FALSE)</f>
        <v>ERECT. OF LINES-Providing of earthing</v>
      </c>
    </row>
    <row r="165" spans="1:7" ht="25.5">
      <c r="A165" s="12">
        <v>167</v>
      </c>
      <c r="B165" s="2" t="s">
        <v>191</v>
      </c>
      <c r="C165" s="5">
        <v>64</v>
      </c>
      <c r="D165" s="18" t="str">
        <f>VLOOKUP(B165:B378,'[1]Andole schedule 26.11.24'!$A$4:$F$200,3,FALSE)</f>
        <v>Supply of earthing GI Flat 25X3 mm including material</v>
      </c>
      <c r="E165" s="44" t="str">
        <f>VLOOKUP(B165:B378,'[1]Andole schedule 26.11.24'!$A$4:$F$200,4,FALSE)</f>
        <v>Electrical work</v>
      </c>
      <c r="F165" s="48" t="str">
        <f>VLOOKUP(B165:B378,'[1]Andole schedule 26.11.24'!$A$4:$F$200,5,FALSE)</f>
        <v>S-Earthing GI flat 25x3 mm incl material</v>
      </c>
    </row>
    <row r="166" spans="1:7" ht="25.5">
      <c r="A166" s="12">
        <v>168</v>
      </c>
      <c r="B166" s="9" t="s">
        <v>127</v>
      </c>
      <c r="C166" s="9">
        <v>2</v>
      </c>
      <c r="D166" s="18" t="str">
        <f>VLOOKUP(B166:B379,'[1]Andole schedule 26.11.24'!$A$4:$F$200,3,FALSE)</f>
        <v>Loading of 33 KV AB Switch Conventional 400/800 Amp.</v>
      </c>
      <c r="E166" s="44" t="str">
        <f>VLOOKUP(B166:B379,'[1]Andole schedule 26.11.24'!$A$4:$F$200,4,FALSE)</f>
        <v>Electrical work</v>
      </c>
      <c r="F166" s="48" t="str">
        <f>VLOOKUP(B166:B379,'[1]Andole schedule 26.11.24'!$A$4:$F$200,5,FALSE)</f>
        <v>LOADING of 33 KV AB SWCH Con 400/800 A</v>
      </c>
    </row>
    <row r="167" spans="1:7" ht="25.5">
      <c r="A167" s="12">
        <v>169</v>
      </c>
      <c r="B167" s="9" t="s">
        <v>128</v>
      </c>
      <c r="C167" s="9">
        <v>2</v>
      </c>
      <c r="D167" s="18" t="str">
        <f>VLOOKUP(B167:B380,'[1]Andole schedule 26.11.24'!$A$4:$F$200,3,FALSE)</f>
        <v xml:space="preserve">Unloading of 33 KV AB Switch Conventional 400/800 Amp. </v>
      </c>
      <c r="E167" s="44" t="str">
        <f>VLOOKUP(B167:B380,'[1]Andole schedule 26.11.24'!$A$4:$F$200,4,FALSE)</f>
        <v>Electrical work</v>
      </c>
      <c r="F167" s="48" t="str">
        <f>VLOOKUP(B167:B380,'[1]Andole schedule 26.11.24'!$A$4:$F$200,5,FALSE)</f>
        <v>UNLOADING of 33 KV AB SWCH Con 400/800 A</v>
      </c>
    </row>
    <row r="168" spans="1:7" ht="38.25">
      <c r="A168" s="12">
        <v>170</v>
      </c>
      <c r="B168" s="27" t="s">
        <v>161</v>
      </c>
      <c r="C168" s="23">
        <v>3.36</v>
      </c>
      <c r="D168" s="18" t="str">
        <f>VLOOKUP(B168:B381,'[1]Andole schedule 26.11.24'!$A$4:$F$200,3,FALSE)</f>
        <v xml:space="preserve">Detailed Survey and way leave clearance. The work includes Peg marking and necessary tree clearance for erection of 33 kv line </v>
      </c>
      <c r="E168" s="44" t="s">
        <v>261</v>
      </c>
      <c r="F168" s="48" t="str">
        <f>VLOOKUP(B168:B381,'[1]Andole schedule 26.11.24'!$A$4:$F$200,5,FALSE)</f>
        <v>survey line&amp;cabl inc peg mark&amp;tree clear</v>
      </c>
      <c r="G168" t="s">
        <v>248</v>
      </c>
    </row>
    <row r="169" spans="1:7" ht="120">
      <c r="A169" s="12">
        <v>171</v>
      </c>
      <c r="B169" s="9" t="s">
        <v>193</v>
      </c>
      <c r="C169" s="22">
        <v>21</v>
      </c>
      <c r="D169" s="42" t="s">
        <v>271</v>
      </c>
      <c r="E169" s="44" t="s">
        <v>261</v>
      </c>
      <c r="F169" s="40" t="s">
        <v>198</v>
      </c>
    </row>
    <row r="170" spans="1:7" ht="89.25">
      <c r="A170" s="12">
        <v>172</v>
      </c>
      <c r="B170" s="3" t="s">
        <v>162</v>
      </c>
      <c r="C170" s="21">
        <v>11</v>
      </c>
      <c r="D170" s="18" t="str">
        <f>VLOOKUP(B170:B383,'[1]Andole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70" s="44" t="str">
        <f>VLOOKUP(B170:B383,'[1]Andole schedule 26.11.24'!$A$4:$F$200,4,FALSE)</f>
        <v>Earth work</v>
      </c>
      <c r="F170" s="48" t="str">
        <f>VLOOKUP(B170:B383,'[1]Andole schedule 26.11.24'!$A$4:$F$200,5,FALSE)</f>
        <v>EXCAVATION OF PIT (2.6" x 2.6" x 5.0')</v>
      </c>
    </row>
    <row r="171" spans="1:7" ht="102">
      <c r="A171" s="12">
        <v>173</v>
      </c>
      <c r="B171" s="7" t="s">
        <v>194</v>
      </c>
      <c r="C171" s="34">
        <v>30</v>
      </c>
      <c r="D171" s="18" t="str">
        <f>VLOOKUP(B171:B384,'[1]Andole schedule 26.11.24'!$A$4:$F$200,3,FALSE)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71" s="44" t="str">
        <f>VLOOKUP(B171:B384,'[1]Andole schedule 26.11.24'!$A$4:$F$200,4,FALSE)</f>
        <v>Earth work</v>
      </c>
      <c r="F171" s="48" t="str">
        <f>VLOOKUP(B171:B384,'[1]Andole schedule 26.11.24'!$A$4:$F$200,5,FALSE)</f>
        <v>EXCAVATION OF PIT (2.6" x 2.6" x 6.0")</v>
      </c>
    </row>
    <row r="172" spans="1:7" ht="135">
      <c r="A172" s="12">
        <v>174</v>
      </c>
      <c r="B172" s="9" t="s">
        <v>199</v>
      </c>
      <c r="C172" s="22">
        <v>32</v>
      </c>
      <c r="D172" s="43" t="s">
        <v>272</v>
      </c>
      <c r="E172" s="44" t="s">
        <v>261</v>
      </c>
      <c r="F172" s="48" t="s">
        <v>273</v>
      </c>
    </row>
    <row r="173" spans="1:7" ht="63.75">
      <c r="A173" s="12">
        <v>175</v>
      </c>
      <c r="B173" s="27" t="s">
        <v>9</v>
      </c>
      <c r="C173" s="22">
        <v>21</v>
      </c>
      <c r="D173" s="18" t="str">
        <f>VLOOKUP(B173:B386,'[1]Andole schedule 26.11.24'!$A$4:$F$200,3,FALSE)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73" s="44" t="str">
        <f>VLOOKUP(B173:B386,'[1]Andole schedule 26.11.24'!$A$4:$F$200,4,FALSE)</f>
        <v>Electrical work</v>
      </c>
      <c r="F173" s="48" t="str">
        <f>VLOOKUP(B173:B386,'[1]Andole schedule 26.11.24'!$A$4:$F$200,5,FALSE)</f>
        <v>Errection of 11 M long PSCC pole</v>
      </c>
    </row>
    <row r="174" spans="1:7" ht="51">
      <c r="A174" s="12">
        <v>176</v>
      </c>
      <c r="B174" s="27" t="s">
        <v>61</v>
      </c>
      <c r="C174" s="21">
        <v>11</v>
      </c>
      <c r="D174" s="18" t="str">
        <f>VLOOKUP(B174:B387,'[1]Andole schedule 26.11.24'!$A$4:$F$200,3,FALSE)</f>
        <v>Erection of 8.0 Mts PSCC  Poles complete with necessary hard ware for yard lighting excluding the cost of Pit Excavation. Each Location of pole shall be numbered with colour paints.The contractor has to supply GI Bolts and  Nuts.</v>
      </c>
      <c r="E174" s="44" t="str">
        <f>VLOOKUP(B174:B387,'[1]Andole schedule 26.11.24'!$A$4:$F$200,4,FALSE)</f>
        <v>Electrical work</v>
      </c>
      <c r="F174" s="48" t="str">
        <f>VLOOKUP(B174:B387,'[1]Andole schedule 26.11.24'!$A$4:$F$200,5,FALSE)</f>
        <v>ERECTION OF LINES-Erection of 8M Pole</v>
      </c>
    </row>
    <row r="175" spans="1:7" ht="76.5">
      <c r="A175" s="12">
        <v>177</v>
      </c>
      <c r="B175" s="27" t="s">
        <v>163</v>
      </c>
      <c r="C175" s="21">
        <v>30</v>
      </c>
      <c r="D175" s="18" t="str">
        <f>VLOOKUP(B175:B388,'[1]Andole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75" s="44" t="str">
        <f>VLOOKUP(B175:B388,'[1]Andole schedule 26.11.24'!$A$4:$F$200,4,FALSE)</f>
        <v>Electrical work</v>
      </c>
      <c r="F175" s="48" t="str">
        <f>VLOOKUP(B175:B388,'[1]Andole schedule 26.11.24'!$A$4:$F$200,5,FALSE)</f>
        <v>ERECTION OF LINES-Erection of 9.1M Pole</v>
      </c>
    </row>
    <row r="176" spans="1:7" ht="63.75">
      <c r="A176" s="12">
        <v>178</v>
      </c>
      <c r="B176" s="27" t="s">
        <v>180</v>
      </c>
      <c r="C176" s="21">
        <v>17</v>
      </c>
      <c r="D176" s="18" t="str">
        <f>VLOOKUP(B176:B389,'[1]Andole schedule 26.11.24'!$A$4:$F$200,3,FALSE)</f>
        <v>Formation of 11 kv cut points (Vertical/Horizantal) including fixing of 11 KV Cross arms,clamps, strain insulators sets complete with hardware and stays (Bows and Eye-bolts), Excluding the cost of pit Excavation and pole erection. The contractor has to supply GI Bolts and  Nuts.</v>
      </c>
      <c r="E176" s="44" t="str">
        <f>VLOOKUP(B176:B389,'[1]Andole schedule 26.11.24'!$A$4:$F$200,4,FALSE)</f>
        <v>Electrical work</v>
      </c>
      <c r="F176" s="48" t="str">
        <f>VLOOKUP(B176:B389,'[1]Andole schedule 26.11.24'!$A$4:$F$200,5,FALSE)</f>
        <v>Formatn of Horiz Cut point for 11KV line</v>
      </c>
    </row>
    <row r="177" spans="1:6" ht="38.25">
      <c r="A177" s="12">
        <v>179</v>
      </c>
      <c r="B177" s="27" t="s">
        <v>165</v>
      </c>
      <c r="C177" s="21">
        <v>8.0079999999999991</v>
      </c>
      <c r="D177" s="18" t="str">
        <f>VLOOKUP(B177:B390,'[1]Andole schedule 26.11.24'!$A$4:$F$200,3,FALSE)</f>
        <v>ERECTION OF S.S.  STRUCTURE: Providing of mass concreting of size 0.76x0.76x1.52M  with CC mix of ratio 1:3:6 Using form boxes (0.88 Cu.Mt)*31 with 40mm HBG metal.</v>
      </c>
      <c r="E177" s="44" t="str">
        <f>VLOOKUP(B177:B390,'[1]Andole schedule 26.11.24'!$A$4:$F$200,4,FALSE)</f>
        <v>Civil work</v>
      </c>
      <c r="F177" s="48" t="str">
        <f>VLOOKUP(B177:B390,'[1]Andole schedule 26.11.24'!$A$4:$F$200,5,FALSE)</f>
        <v>Mass concreting of supports incl. cement</v>
      </c>
    </row>
    <row r="178" spans="1:6" ht="38.25">
      <c r="A178" s="12">
        <v>180</v>
      </c>
      <c r="B178" s="27" t="s">
        <v>165</v>
      </c>
      <c r="C178" s="21">
        <v>13.311999999999999</v>
      </c>
      <c r="D178" s="18" t="str">
        <f>VLOOKUP(B178:B391,'[1]Andole schedule 26.11.24'!$A$4:$F$200,3,FALSE)</f>
        <v>ERECTION OF S.S.  STRUCTURE: Providing of mass concreting of size 0.76x0.76x1.52M  with CC mix of ratio 1:3:6 Using form boxes (0.88 Cu.Mt)*31 with 40mm HBG metal.</v>
      </c>
      <c r="E178" s="44" t="str">
        <f>VLOOKUP(B178:B391,'[1]Andole schedule 26.11.24'!$A$4:$F$200,4,FALSE)</f>
        <v>Civil work</v>
      </c>
      <c r="F178" s="48" t="str">
        <f>VLOOKUP(B178:B391,'[1]Andole schedule 26.11.24'!$A$4:$F$200,5,FALSE)</f>
        <v>Mass concreting of supports incl. cement</v>
      </c>
    </row>
    <row r="179" spans="1:6" ht="76.5">
      <c r="A179" s="12">
        <v>181</v>
      </c>
      <c r="B179" s="27" t="s">
        <v>181</v>
      </c>
      <c r="C179" s="21">
        <v>1.01</v>
      </c>
      <c r="D179" s="18" t="str">
        <f>VLOOKUP(B179:B392,'[1]Andole schedule 26.11.24'!$A$4:$F$200,3,FALSE)</f>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
      <c r="E179" s="44" t="str">
        <f>VLOOKUP(B179:B392,'[1]Andole schedule 26.11.24'!$A$4:$F$200,4,FALSE)</f>
        <v>Electrical work</v>
      </c>
      <c r="F179" s="48" t="str">
        <f>VLOOKUP(B179:B392,'[1]Andole schedule 26.11.24'!$A$4:$F$200,5,FALSE)</f>
        <v>Stringing of 55sqmm 33/11kv Line 3 Cond</v>
      </c>
    </row>
    <row r="180" spans="1:6" ht="115.5">
      <c r="A180" s="12">
        <v>182</v>
      </c>
      <c r="B180" s="27" t="s">
        <v>225</v>
      </c>
      <c r="C180" s="21">
        <v>1.05</v>
      </c>
      <c r="D180" s="41" t="s">
        <v>274</v>
      </c>
      <c r="E180" s="47" t="s">
        <v>260</v>
      </c>
      <c r="F180" s="40" t="s">
        <v>226</v>
      </c>
    </row>
    <row r="181" spans="1:6" ht="25.5">
      <c r="A181" s="12">
        <v>183</v>
      </c>
      <c r="B181" s="27" t="s">
        <v>167</v>
      </c>
      <c r="C181" s="21">
        <v>150</v>
      </c>
      <c r="D181" s="18" t="str">
        <f>VLOOKUP(B181:B394,'[1]Andole schedule 26.11.24'!$A$4:$F$200,3,FALSE)</f>
        <v>Supply of GI Bolts,Nuts and Washers etc.</v>
      </c>
      <c r="E181" s="44" t="str">
        <f>VLOOKUP(B181:B394,'[1]Andole schedule 26.11.24'!$A$4:$F$200,4,FALSE)</f>
        <v>Electrical work</v>
      </c>
      <c r="F181" s="48" t="str">
        <f>VLOOKUP(B181:B394,'[1]Andole schedule 26.11.24'!$A$4:$F$200,5,FALSE)</f>
        <v>S-GI Bolts &amp; Nuts,Washers etc.,</v>
      </c>
    </row>
    <row r="182" spans="1:6" ht="25.5">
      <c r="A182" s="12">
        <v>184</v>
      </c>
      <c r="B182" s="27" t="s">
        <v>172</v>
      </c>
      <c r="C182" s="21">
        <v>1.2709999999999999</v>
      </c>
      <c r="D182" s="18" t="str">
        <f>VLOOKUP(B182:B395,'[1]Andole schedule 26.11.24'!$A$4:$F$200,3,FALSE)</f>
        <v>Loading of MS Channel,Angles,Flats&amp;Rods.</v>
      </c>
      <c r="E182" s="44" t="str">
        <f>VLOOKUP(B182:B395,'[1]Andole schedule 26.11.24'!$A$4:$F$200,4,FALSE)</f>
        <v>Electrical work</v>
      </c>
      <c r="F182" s="48" t="str">
        <f>VLOOKUP(B182:B395,'[1]Andole schedule 26.11.24'!$A$4:$F$200,5,FALSE)</f>
        <v>LOADING of MS Channel,Angles,Flats&amp;Rods</v>
      </c>
    </row>
    <row r="183" spans="1:6" ht="25.5">
      <c r="A183" s="12">
        <v>185</v>
      </c>
      <c r="B183" s="27" t="s">
        <v>173</v>
      </c>
      <c r="C183" s="21">
        <v>1.2709999999999999</v>
      </c>
      <c r="D183" s="18" t="str">
        <f>VLOOKUP(B183:B396,'[1]Andole schedule 26.11.24'!$A$4:$F$200,3,FALSE)</f>
        <v>Unloading of MS Channel,Angles,Flats&amp;Rod.</v>
      </c>
      <c r="E183" s="44" t="str">
        <f>VLOOKUP(B183:B396,'[1]Andole schedule 26.11.24'!$A$4:$F$200,4,FALSE)</f>
        <v>Electrical work</v>
      </c>
      <c r="F183" s="48" t="str">
        <f>VLOOKUP(B183:B396,'[1]Andole schedule 26.11.24'!$A$4:$F$200,5,FALSE)</f>
        <v>UNLOADING of MS Channel,Angles,Flats&amp;Rod</v>
      </c>
    </row>
    <row r="184" spans="1:6" ht="25.5">
      <c r="A184" s="12">
        <v>186</v>
      </c>
      <c r="B184" s="27" t="s">
        <v>182</v>
      </c>
      <c r="C184" s="21">
        <v>185</v>
      </c>
      <c r="D184" s="18" t="str">
        <f>VLOOKUP(B184:B397,'[1]Andole schedule 26.11.24'!$A$4:$F$200,3,FALSE)</f>
        <v>Loading 11KV Polymer Pin Insulator with GI pins</v>
      </c>
      <c r="E184" s="44" t="str">
        <f>VLOOKUP(B184:B397,'[1]Andole schedule 26.11.24'!$A$4:$F$200,4,FALSE)</f>
        <v>Electrical work</v>
      </c>
      <c r="F184" s="48" t="str">
        <f>VLOOKUP(B184:B397,'[1]Andole schedule 26.11.24'!$A$4:$F$200,5,FALSE)</f>
        <v>Load-11KV Polymer Pin Insulator-GI  pin</v>
      </c>
    </row>
    <row r="185" spans="1:6" ht="25.5">
      <c r="A185" s="12">
        <v>187</v>
      </c>
      <c r="B185" s="27" t="s">
        <v>183</v>
      </c>
      <c r="C185" s="21">
        <v>185</v>
      </c>
      <c r="D185" s="18" t="str">
        <f>VLOOKUP(B185:B398,'[1]Andole schedule 26.11.24'!$A$4:$F$200,3,FALSE)</f>
        <v>Unloading 11KV Polymer Pin Insulator with GI pins</v>
      </c>
      <c r="E185" s="44" t="str">
        <f>VLOOKUP(B185:B398,'[1]Andole schedule 26.11.24'!$A$4:$F$200,4,FALSE)</f>
        <v>Electrical work</v>
      </c>
      <c r="F185" s="48" t="str">
        <f>VLOOKUP(B185:B398,'[1]Andole schedule 26.11.24'!$A$4:$F$200,5,FALSE)</f>
        <v>Unload-11KV Polymer Pin Insulator-GI pin</v>
      </c>
    </row>
    <row r="186" spans="1:6" ht="38.25">
      <c r="A186" s="12">
        <v>188</v>
      </c>
      <c r="B186" s="27" t="s">
        <v>184</v>
      </c>
      <c r="C186" s="21">
        <v>1.2709999999999999</v>
      </c>
      <c r="D186" s="18" t="str">
        <f>VLOOKUP(B186:B399,'[1]Andole schedule 26.11.24'!$A$4:$F$200,3,FALSE)</f>
        <v>Transport of steel including line materital such as cross arm,clamps,hard ware(including loading and unloading) above 30KM and  upto 50KM</v>
      </c>
      <c r="E186" s="44" t="str">
        <f>VLOOKUP(B186:B399,'[1]Andole schedule 26.11.24'!$A$4:$F$200,4,FALSE)</f>
        <v>Electrical work</v>
      </c>
      <c r="F186" s="48" t="str">
        <f>VLOOKUP(B186:B399,'[1]Andole schedule 26.11.24'!$A$4:$F$200,5,FALSE)</f>
        <v>TRANSPORT OF STEEL 30 TO 50KM</v>
      </c>
    </row>
    <row r="187" spans="1:6" ht="38.25">
      <c r="A187" s="12">
        <v>189</v>
      </c>
      <c r="B187" s="27" t="s">
        <v>185</v>
      </c>
      <c r="C187" s="21">
        <v>2</v>
      </c>
      <c r="D187" s="18" t="str">
        <f>VLOOKUP(B187:B400,'[1]Andole schedule 26.11.24'!$A$4:$F$200,3,FALSE)</f>
        <v>Transport of VCB , Control pannels, current transformater, bosster etc, above 20 KM and upto 30 KM with lorry for each trip</v>
      </c>
      <c r="E187" s="44" t="str">
        <f>VLOOKUP(B187:B400,'[1]Andole schedule 26.11.24'!$A$4:$F$200,4,FALSE)</f>
        <v>Electrical work</v>
      </c>
      <c r="F187" s="48" t="str">
        <f>VLOOKUP(B187:B400,'[1]Andole schedule 26.11.24'!$A$4:$F$200,5,FALSE)</f>
        <v>Transport of Cond Drum,VCBs &gt;20 &amp; &lt;30Km</v>
      </c>
    </row>
    <row r="188" spans="1:6" ht="25.5">
      <c r="A188" s="12">
        <v>190</v>
      </c>
      <c r="B188" s="27" t="s">
        <v>168</v>
      </c>
      <c r="C188" s="21">
        <v>2</v>
      </c>
      <c r="D188" s="18" t="str">
        <f>VLOOKUP(B188:B401,'[1]Andole schedule 26.11.24'!$A$4:$F$200,3,FALSE)</f>
        <v>Loading  of Conductor drums</v>
      </c>
      <c r="E188" s="44" t="str">
        <f>VLOOKUP(B188:B401,'[1]Andole schedule 26.11.24'!$A$4:$F$200,4,FALSE)</f>
        <v>Electrical work</v>
      </c>
      <c r="F188" s="48" t="str">
        <f>VLOOKUP(B188:B401,'[1]Andole schedule 26.11.24'!$A$4:$F$200,5,FALSE)</f>
        <v>LOADING  of Conductor drums</v>
      </c>
    </row>
    <row r="189" spans="1:6" ht="25.5">
      <c r="A189" s="12">
        <v>191</v>
      </c>
      <c r="B189" s="27" t="s">
        <v>169</v>
      </c>
      <c r="C189" s="21">
        <v>2</v>
      </c>
      <c r="D189" s="18" t="str">
        <f>VLOOKUP(B189:B402,'[1]Andole schedule 26.11.24'!$A$4:$F$200,3,FALSE)</f>
        <v>Unloading of Conductor drums</v>
      </c>
      <c r="E189" s="44" t="str">
        <f>VLOOKUP(B189:B402,'[1]Andole schedule 26.11.24'!$A$4:$F$200,4,FALSE)</f>
        <v>Electrical work</v>
      </c>
      <c r="F189" s="48" t="str">
        <f>VLOOKUP(B189:B402,'[1]Andole schedule 26.11.24'!$A$4:$F$200,5,FALSE)</f>
        <v>UNLOADING of Conductor drums</v>
      </c>
    </row>
    <row r="190" spans="1:6" ht="25.5">
      <c r="A190" s="12">
        <v>192</v>
      </c>
      <c r="B190" s="27" t="s">
        <v>94</v>
      </c>
      <c r="C190" s="21">
        <v>11</v>
      </c>
      <c r="D190" s="18" t="str">
        <f>VLOOKUP(B190:B403,'[1]Andole schedule 26.11.24'!$A$4:$F$200,3,FALSE)</f>
        <v>Sub Transportation of 8.0M PSCC Pole including Loading and Unloading&lt;10KM.</v>
      </c>
      <c r="E190" s="44" t="str">
        <f>VLOOKUP(B190:B403,'[1]Andole schedule 26.11.24'!$A$4:$F$200,4,FALSE)</f>
        <v>Electrical work</v>
      </c>
      <c r="F190" s="48" t="str">
        <f>VLOOKUP(B190:B403,'[1]Andole schedule 26.11.24'!$A$4:$F$200,5,FALSE)</f>
        <v>SubTrnsprt 8M PSCC Pole incl. L&amp;UL&lt;10KM</v>
      </c>
    </row>
    <row r="191" spans="1:6" ht="25.5">
      <c r="A191" s="12">
        <v>193</v>
      </c>
      <c r="B191" s="27" t="s">
        <v>7</v>
      </c>
      <c r="C191" s="21">
        <v>30</v>
      </c>
      <c r="D191" s="18" t="str">
        <f>VLOOKUP(B191:B404,'[1]Andole schedule 26.11.24'!$A$4:$F$200,3,FALSE)</f>
        <v>Sub Transportation of 9.1 M PSCC Pole including Loading and Unloading&lt;10KM.</v>
      </c>
      <c r="E191" s="44" t="str">
        <f>VLOOKUP(B191:B404,'[1]Andole schedule 26.11.24'!$A$4:$F$200,4,FALSE)</f>
        <v>Electrical work</v>
      </c>
      <c r="F191" s="48" t="str">
        <f>VLOOKUP(B191:B404,'[1]Andole schedule 26.11.24'!$A$4:$F$200,5,FALSE)</f>
        <v>SubTrnsprt 9M PSCC Pole incl. L&amp;UL&lt;10KM</v>
      </c>
    </row>
    <row r="192" spans="1:6" ht="25.5">
      <c r="A192" s="12">
        <v>194</v>
      </c>
      <c r="B192" s="27" t="s">
        <v>141</v>
      </c>
      <c r="C192" s="21">
        <v>21</v>
      </c>
      <c r="D192" s="18" t="str">
        <f>VLOOKUP(B192:B405,'[1]Andole schedule 26.11.24'!$A$4:$F$200,3,FALSE)</f>
        <v>Sub Transportation of 11.0M PSCC Pole including Loading and Unloading&lt;10KM</v>
      </c>
      <c r="E192" s="44" t="str">
        <f>VLOOKUP(B192:B405,'[1]Andole schedule 26.11.24'!$A$4:$F$200,4,FALSE)</f>
        <v>Electrical work</v>
      </c>
      <c r="F192" s="48" t="str">
        <f>VLOOKUP(B192:B405,'[1]Andole schedule 26.11.24'!$A$4:$F$200,5,FALSE)</f>
        <v>SubTrnsprt 11M PSCC Pole incl. L&amp;UL&lt;10KM</v>
      </c>
    </row>
    <row r="193" spans="1:6" ht="25.5">
      <c r="A193" s="12">
        <v>195</v>
      </c>
      <c r="B193" s="27" t="s">
        <v>186</v>
      </c>
      <c r="C193" s="21">
        <v>34</v>
      </c>
      <c r="D193" s="18" t="str">
        <f>VLOOKUP(B193:B406,'[1]Andole schedule 26.11.24'!$A$4:$F$200,3,FALSE)</f>
        <v>Loading of 11 KV V - Cross arms</v>
      </c>
      <c r="E193" s="44" t="str">
        <f>VLOOKUP(B193:B406,'[1]Andole schedule 26.11.24'!$A$4:$F$200,4,FALSE)</f>
        <v>Electrical work</v>
      </c>
      <c r="F193" s="48" t="str">
        <f>VLOOKUP(B193:B406,'[1]Andole schedule 26.11.24'!$A$4:$F$200,5,FALSE)</f>
        <v>LOADING of 11 KV V - Cross arms</v>
      </c>
    </row>
    <row r="194" spans="1:6" ht="25.5">
      <c r="A194" s="12">
        <v>196</v>
      </c>
      <c r="B194" s="27" t="s">
        <v>187</v>
      </c>
      <c r="C194" s="21">
        <v>34</v>
      </c>
      <c r="D194" s="18" t="str">
        <f>VLOOKUP(B194:B407,'[1]Andole schedule 26.11.24'!$A$4:$F$200,3,FALSE)</f>
        <v>Unloading of 11 KV V - Cross arms</v>
      </c>
      <c r="E194" s="44" t="str">
        <f>VLOOKUP(B194:B407,'[1]Andole schedule 26.11.24'!$A$4:$F$200,4,FALSE)</f>
        <v>Electrical work</v>
      </c>
      <c r="F194" s="48" t="str">
        <f>VLOOKUP(B194:B407,'[1]Andole schedule 26.11.24'!$A$4:$F$200,5,FALSE)</f>
        <v>UNLOADING of 11 KV V - Cross arms</v>
      </c>
    </row>
    <row r="195" spans="1:6" ht="25.5">
      <c r="A195" s="12">
        <v>197</v>
      </c>
      <c r="B195" s="27" t="s">
        <v>148</v>
      </c>
      <c r="C195" s="21">
        <v>10</v>
      </c>
      <c r="D195" s="18" t="str">
        <f>VLOOKUP(B195:B408,'[1]Andole schedule 26.11.24'!$A$4:$F$200,3,FALSE)</f>
        <v>Loading  of 11KV Metal parts bag of 25 nos</v>
      </c>
      <c r="E195" s="44" t="str">
        <f>VLOOKUP(B195:B408,'[1]Andole schedule 26.11.24'!$A$4:$F$200,4,FALSE)</f>
        <v>Electrical work</v>
      </c>
      <c r="F195" s="48" t="str">
        <f>VLOOKUP(B195:B408,'[1]Andole schedule 26.11.24'!$A$4:$F$200,5,FALSE)</f>
        <v>LOADING of 11 KV Metal parts</v>
      </c>
    </row>
    <row r="196" spans="1:6" ht="25.5">
      <c r="A196" s="12">
        <v>198</v>
      </c>
      <c r="B196" s="27" t="s">
        <v>188</v>
      </c>
      <c r="C196" s="21">
        <v>10</v>
      </c>
      <c r="D196" s="18" t="str">
        <f>VLOOKUP(B196:B409,'[1]Andole schedule 26.11.24'!$A$4:$F$200,3,FALSE)</f>
        <v>Unloading  of 11KV Metal parts bag of 25 nos</v>
      </c>
      <c r="E196" s="44" t="str">
        <f>VLOOKUP(B196:B409,'[1]Andole schedule 26.11.24'!$A$4:$F$200,4,FALSE)</f>
        <v>Electrical work</v>
      </c>
      <c r="F196" s="48" t="str">
        <f>VLOOKUP(B196:B409,'[1]Andole schedule 26.11.24'!$A$4:$F$200,5,FALSE)</f>
        <v>UNLOADING of 11 KV Metal parts Bag</v>
      </c>
    </row>
    <row r="197" spans="1:6" ht="25.5">
      <c r="A197" s="12">
        <v>199</v>
      </c>
      <c r="B197" s="27" t="s">
        <v>189</v>
      </c>
      <c r="C197" s="21">
        <v>16</v>
      </c>
      <c r="D197" s="18" t="str">
        <f>VLOOKUP(B197:B410,'[1]Andole schedule 26.11.24'!$A$4:$F$200,3,FALSE)</f>
        <v>Loading of 11 KV Top fittings</v>
      </c>
      <c r="E197" s="44" t="str">
        <f>VLOOKUP(B197:B410,'[1]Andole schedule 26.11.24'!$A$4:$F$200,4,FALSE)</f>
        <v>Electrical work</v>
      </c>
      <c r="F197" s="48" t="str">
        <f>VLOOKUP(B197:B410,'[1]Andole schedule 26.11.24'!$A$4:$F$200,5,FALSE)</f>
        <v>LOADING of 11 KV Top fittings</v>
      </c>
    </row>
    <row r="198" spans="1:6" ht="25.5">
      <c r="A198" s="12">
        <v>200</v>
      </c>
      <c r="B198" s="27" t="s">
        <v>190</v>
      </c>
      <c r="C198" s="21">
        <v>16</v>
      </c>
      <c r="D198" s="18" t="str">
        <f>VLOOKUP(B198:B411,'[1]Andole schedule 26.11.24'!$A$4:$F$200,3,FALSE)</f>
        <v>Unloading of 11 KV Top fittings</v>
      </c>
      <c r="E198" s="44" t="str">
        <f>VLOOKUP(B198:B411,'[1]Andole schedule 26.11.24'!$A$4:$F$200,4,FALSE)</f>
        <v>Electrical work</v>
      </c>
      <c r="F198" s="48" t="str">
        <f>VLOOKUP(B198:B411,'[1]Andole schedule 26.11.24'!$A$4:$F$200,5,FALSE)</f>
        <v>UNLOADING of 11 KV Top fittings</v>
      </c>
    </row>
    <row r="199" spans="1:6" ht="25.5">
      <c r="A199" s="12">
        <v>201</v>
      </c>
      <c r="B199" s="27" t="s">
        <v>176</v>
      </c>
      <c r="C199" s="21">
        <v>10</v>
      </c>
      <c r="D199" s="18" t="str">
        <f>VLOOKUP(B199:B412,'[1]Andole schedule 26.11.24'!$A$4:$F$200,3,FALSE)</f>
        <v>Loading of 33 KV and 11 KV Disc insulators.</v>
      </c>
      <c r="E199" s="44" t="str">
        <f>VLOOKUP(B199:B412,'[1]Andole schedule 26.11.24'!$A$4:$F$200,4,FALSE)</f>
        <v>Electrical work</v>
      </c>
      <c r="F199" s="48" t="str">
        <f>VLOOKUP(B199:B412,'[1]Andole schedule 26.11.24'!$A$4:$F$200,5,FALSE)</f>
        <v>LOADING  of 33 &amp; 11 KV Disc insulators</v>
      </c>
    </row>
    <row r="200" spans="1:6" ht="25.5">
      <c r="A200" s="12">
        <v>202</v>
      </c>
      <c r="B200" s="27" t="s">
        <v>177</v>
      </c>
      <c r="C200" s="21">
        <v>10</v>
      </c>
      <c r="D200" s="18" t="str">
        <f>VLOOKUP(B200:B413,'[1]Andole schedule 26.11.24'!$A$4:$F$200,3,FALSE)</f>
        <v>Unloading of 33 KV and 11 KV Disc insulators.</v>
      </c>
      <c r="E200" s="44" t="str">
        <f>VLOOKUP(B200:B413,'[1]Andole schedule 26.11.24'!$A$4:$F$200,4,FALSE)</f>
        <v>Electrical work</v>
      </c>
      <c r="F200" s="48" t="str">
        <f>VLOOKUP(B200:B413,'[1]Andole schedule 26.11.24'!$A$4:$F$200,5,FALSE)</f>
        <v>UNLOADING   of 33 &amp; 11 KV Disc insulator</v>
      </c>
    </row>
    <row r="201" spans="1:6" ht="63.75">
      <c r="A201" s="12">
        <v>203</v>
      </c>
      <c r="B201" s="27" t="s">
        <v>145</v>
      </c>
      <c r="C201" s="21">
        <v>32</v>
      </c>
      <c r="D201" s="18" t="str">
        <f>VLOOKUP(B201:B414,'[1]Andole schedule 26.11.24'!$A$4:$F$200,3,FALSE)</f>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
      <c r="E201" s="44" t="str">
        <f>VLOOKUP(B201:B414,'[1]Andole schedule 26.11.24'!$A$4:$F$200,4,FALSE)</f>
        <v>Electrical work</v>
      </c>
      <c r="F201" s="48" t="str">
        <f>VLOOKUP(B201:B414,'[1]Andole schedule 26.11.24'!$A$4:$F$200,5,FALSE)</f>
        <v>Assembly and erection of Stay set11kv&amp;LT</v>
      </c>
    </row>
    <row r="202" spans="1:6" ht="76.5">
      <c r="A202" s="12">
        <v>204</v>
      </c>
      <c r="B202" s="9" t="s">
        <v>30</v>
      </c>
      <c r="C202" s="9">
        <v>4</v>
      </c>
      <c r="D202" s="18" t="str">
        <f>VLOOKUP(B202:B415,'[1]Andole schedule 26.11.24'!$A$4:$F$200,3,FALSE)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202" s="44" t="str">
        <f>VLOOKUP(B202:B415,'[1]Andole schedule 26.11.24'!$A$4:$F$200,4,FALSE)</f>
        <v>Electrical work</v>
      </c>
      <c r="F202" s="48" t="str">
        <f>VLOOKUP(B202:B415,'[1]Andole schedule 26.11.24'!$A$4:$F$200,5,FALSE)</f>
        <v>Erection of  11kv ABSwitch incl earthing</v>
      </c>
    </row>
    <row r="203" spans="1:6" ht="25.5">
      <c r="A203" s="12">
        <v>205</v>
      </c>
      <c r="B203" s="35" t="s">
        <v>167</v>
      </c>
      <c r="C203" s="9">
        <v>8</v>
      </c>
      <c r="D203" s="18" t="str">
        <f>VLOOKUP(B203:B416,'[1]Andole schedule 26.11.24'!$A$4:$F$200,3,FALSE)</f>
        <v>Supply of GI Bolts,Nuts and Washers etc.</v>
      </c>
      <c r="E203" s="44" t="str">
        <f>VLOOKUP(B203:B416,'[1]Andole schedule 26.11.24'!$A$4:$F$200,4,FALSE)</f>
        <v>Electrical work</v>
      </c>
      <c r="F203" s="48" t="str">
        <f>VLOOKUP(B203:B416,'[1]Andole schedule 26.11.24'!$A$4:$F$200,5,FALSE)</f>
        <v>S-GI Bolts &amp; Nuts,Washers etc.,</v>
      </c>
    </row>
    <row r="204" spans="1:6" ht="25.5">
      <c r="A204" s="12">
        <v>206</v>
      </c>
      <c r="B204" s="35" t="s">
        <v>172</v>
      </c>
      <c r="C204" s="9">
        <v>0.27400000000000002</v>
      </c>
      <c r="D204" s="18" t="str">
        <f>VLOOKUP(B204:B417,'[1]Andole schedule 26.11.24'!$A$4:$F$200,3,FALSE)</f>
        <v>Loading of MS Channel,Angles,Flats&amp;Rods.</v>
      </c>
      <c r="E204" s="44" t="str">
        <f>VLOOKUP(B204:B417,'[1]Andole schedule 26.11.24'!$A$4:$F$200,4,FALSE)</f>
        <v>Electrical work</v>
      </c>
      <c r="F204" s="48" t="str">
        <f>VLOOKUP(B204:B417,'[1]Andole schedule 26.11.24'!$A$4:$F$200,5,FALSE)</f>
        <v>LOADING of MS Channel,Angles,Flats&amp;Rods</v>
      </c>
    </row>
    <row r="205" spans="1:6" ht="25.5">
      <c r="A205" s="12">
        <v>207</v>
      </c>
      <c r="B205" s="35" t="s">
        <v>173</v>
      </c>
      <c r="C205" s="9">
        <v>0.27400000000000002</v>
      </c>
      <c r="D205" s="18" t="str">
        <f>VLOOKUP(B205:B418,'[1]Andole schedule 26.11.24'!$A$4:$F$200,3,FALSE)</f>
        <v>Unloading of MS Channel,Angles,Flats&amp;Rod.</v>
      </c>
      <c r="E205" s="44" t="str">
        <f>VLOOKUP(B205:B418,'[1]Andole schedule 26.11.24'!$A$4:$F$200,4,FALSE)</f>
        <v>Electrical work</v>
      </c>
      <c r="F205" s="48" t="str">
        <f>VLOOKUP(B205:B418,'[1]Andole schedule 26.11.24'!$A$4:$F$200,5,FALSE)</f>
        <v>UNLOADING of MS Channel,Angles,Flats&amp;Rod</v>
      </c>
    </row>
    <row r="206" spans="1:6" ht="38.25">
      <c r="A206" s="12">
        <v>208</v>
      </c>
      <c r="B206" s="36" t="s">
        <v>184</v>
      </c>
      <c r="C206" s="9">
        <v>0.27400000000000002</v>
      </c>
      <c r="D206" s="18" t="str">
        <f>VLOOKUP(B206:B419,'[1]Andole schedule 26.11.24'!$A$4:$F$200,3,FALSE)</f>
        <v>Transport of steel including line materital such as cross arm,clamps,hard ware(including loading and unloading) above 30KM and  upto 50KM</v>
      </c>
      <c r="E206" s="44" t="str">
        <f>VLOOKUP(B206:B419,'[1]Andole schedule 26.11.24'!$A$4:$F$200,4,FALSE)</f>
        <v>Electrical work</v>
      </c>
      <c r="F206" s="48" t="str">
        <f>VLOOKUP(B206:B419,'[1]Andole schedule 26.11.24'!$A$4:$F$200,5,FALSE)</f>
        <v>TRANSPORT OF STEEL 30 TO 50KM</v>
      </c>
    </row>
    <row r="207" spans="1:6" ht="25.5">
      <c r="A207" s="12">
        <v>209</v>
      </c>
      <c r="B207" s="9" t="s">
        <v>219</v>
      </c>
      <c r="C207" s="9">
        <v>4</v>
      </c>
      <c r="D207" s="18" t="str">
        <f>VLOOKUP(B207:B420,'[1]Andole schedule 26.11.24'!$A$4:$F$200,3,FALSE)</f>
        <v>Supply of C I earth pipe of size 50mm dia, 2 mtrs long for earth electrode</v>
      </c>
      <c r="E207" s="44" t="str">
        <f>VLOOKUP(B207:B420,'[1]Andole schedule 26.11.24'!$A$4:$F$200,4,FALSE)</f>
        <v>Electrical work</v>
      </c>
      <c r="F207" s="48" t="str">
        <f>VLOOKUP(B207:B420,'[1]Andole schedule 26.11.24'!$A$4:$F$200,5,FALSE)</f>
        <v>S-CI Pipe earthing 50mm dia 2m long</v>
      </c>
    </row>
    <row r="208" spans="1:6" ht="25.5">
      <c r="A208" s="12">
        <v>210</v>
      </c>
      <c r="B208" s="9" t="s">
        <v>221</v>
      </c>
      <c r="C208" s="9">
        <v>8</v>
      </c>
      <c r="D208" s="18" t="str">
        <f>VLOOKUP(B208:B421,'[1]Andole schedule 26.11.24'!$A$4:$F$200,3,FALSE)</f>
        <v>Loading/Unloading of C I earth pipe of size 80/50mm dia, 2 mtrs long for earth electrode</v>
      </c>
      <c r="E208" s="44" t="str">
        <f>VLOOKUP(B208:B421,'[1]Andole schedule 26.11.24'!$A$4:$F$200,4,FALSE)</f>
        <v>Electrical work</v>
      </c>
      <c r="F208" s="48" t="str">
        <f>VLOOKUP(B208:B421,'[1]Andole schedule 26.11.24'!$A$4:$F$200,5,FALSE)</f>
        <v>Load/Unload-CI pipe 80/50 mm dia 2mt L</v>
      </c>
    </row>
    <row r="209" spans="1:6">
      <c r="A209" s="12">
        <v>211</v>
      </c>
      <c r="B209" s="37" t="s">
        <v>223</v>
      </c>
      <c r="C209" s="9">
        <v>4</v>
      </c>
      <c r="D209" s="18" t="str">
        <f>VLOOKUP(B209:B422,'[1]Andole schedule 26.11.24'!$A$4:$F$200,3,FALSE)</f>
        <v>Providing of collar rings of 450mm dia at 4 pole structure</v>
      </c>
      <c r="E209" s="44" t="str">
        <f>VLOOKUP(B209:B422,'[1]Andole schedule 26.11.24'!$A$4:$F$200,4,FALSE)</f>
        <v>Electrical work</v>
      </c>
      <c r="F209" s="48" t="str">
        <f>VLOOKUP(B209:B422,'[1]Andole schedule 26.11.24'!$A$4:$F$200,5,FALSE)</f>
        <v>Collar/ Rings of 450mm dia</v>
      </c>
    </row>
    <row r="210" spans="1:6" ht="25.5">
      <c r="A210" s="12">
        <v>212</v>
      </c>
      <c r="B210" s="9" t="s">
        <v>191</v>
      </c>
      <c r="C210" s="9">
        <v>40</v>
      </c>
      <c r="D210" s="18" t="str">
        <f>VLOOKUP(B210:B423,'[1]Andole schedule 26.11.24'!$A$4:$F$200,3,FALSE)</f>
        <v>Supply of earthing GI Flat 25X3 mm including material</v>
      </c>
      <c r="E210" s="44" t="str">
        <f>VLOOKUP(B210:B423,'[1]Andole schedule 26.11.24'!$A$4:$F$200,4,FALSE)</f>
        <v>Electrical work</v>
      </c>
      <c r="F210" s="48" t="str">
        <f>VLOOKUP(B210:B423,'[1]Andole schedule 26.11.24'!$A$4:$F$200,5,FALSE)</f>
        <v>S-Earthing GI flat 25x3 mm incl material</v>
      </c>
    </row>
    <row r="211" spans="1:6" ht="25.5">
      <c r="A211" s="12">
        <v>213</v>
      </c>
      <c r="B211" s="9" t="s">
        <v>130</v>
      </c>
      <c r="C211" s="9">
        <v>4</v>
      </c>
      <c r="D211" s="18" t="str">
        <f>VLOOKUP(B211:B424,'[1]Andole schedule 26.11.24'!$A$4:$F$200,3,FALSE)</f>
        <v>loading of 11 KV AB Switch Conventional 200/400 Amp.</v>
      </c>
      <c r="E211" s="44" t="str">
        <f>VLOOKUP(B211:B424,'[1]Andole schedule 26.11.24'!$A$4:$F$200,4,FALSE)</f>
        <v>Electrical work</v>
      </c>
      <c r="F211" s="48" t="str">
        <f>VLOOKUP(B211:B424,'[1]Andole schedule 26.11.24'!$A$4:$F$200,5,FALSE)</f>
        <v>LOADING of 11 KV AB SWCH Con 200/400 A</v>
      </c>
    </row>
    <row r="212" spans="1:6" ht="25.5">
      <c r="A212" s="12">
        <v>214</v>
      </c>
      <c r="B212" s="9" t="s">
        <v>132</v>
      </c>
      <c r="C212" s="9">
        <v>4</v>
      </c>
      <c r="D212" s="18" t="str">
        <f>VLOOKUP(B212:B425,'[1]Andole schedule 26.11.24'!$A$4:$F$200,3,FALSE)</f>
        <v>Unloading of 11 KV AB Switch Conventional 200/400 Amp.</v>
      </c>
      <c r="E212" s="44" t="str">
        <f>VLOOKUP(B212:B425,'[1]Andole schedule 26.11.24'!$A$4:$F$200,4,FALSE)</f>
        <v>Electrical work</v>
      </c>
      <c r="F212" s="48" t="str">
        <f>VLOOKUP(B212:B425,'[1]Andole schedule 26.11.24'!$A$4:$F$200,5,FALSE)</f>
        <v>UNLOADING of 11 KV AB SWCH Con 200/400 A</v>
      </c>
    </row>
    <row r="227" spans="13:13">
      <c r="M227" s="20">
        <v>4207471</v>
      </c>
    </row>
  </sheetData>
  <mergeCells count="1">
    <mergeCell ref="A1:F1"/>
  </mergeCells>
  <pageMargins left="0.7" right="0.7" top="0.75" bottom="0.75" header="0.3" footer="0.3"/>
  <pageSetup paperSize="5" scale="9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K301"/>
  <sheetViews>
    <sheetView tabSelected="1" view="pageBreakPreview" zoomScale="60" zoomScaleNormal="85" workbookViewId="0">
      <selection activeCell="E5" sqref="E5"/>
    </sheetView>
  </sheetViews>
  <sheetFormatPr defaultRowHeight="23.25"/>
  <cols>
    <col min="1" max="1" width="12.140625" style="51" customWidth="1"/>
    <col min="2" max="2" width="24.7109375" style="51" customWidth="1"/>
    <col min="3" max="3" width="21" style="51" customWidth="1"/>
    <col min="4" max="4" width="87" style="52" customWidth="1"/>
    <col min="5" max="5" width="37.85546875" style="51" customWidth="1"/>
    <col min="6" max="6" width="30" style="53" customWidth="1"/>
    <col min="7" max="7" width="30.28515625" style="50" customWidth="1"/>
    <col min="8" max="8" width="25.42578125" style="51" customWidth="1"/>
    <col min="9" max="9" width="28" style="51" customWidth="1"/>
    <col min="10" max="10" width="20.7109375" style="51" customWidth="1"/>
    <col min="11" max="16384" width="9.140625" style="50"/>
  </cols>
  <sheetData>
    <row r="1" spans="1:10" ht="75" customHeight="1">
      <c r="A1" s="85" t="s">
        <v>527</v>
      </c>
      <c r="B1" s="85"/>
      <c r="C1" s="85"/>
      <c r="D1" s="85"/>
      <c r="E1" s="85"/>
      <c r="F1" s="85"/>
      <c r="G1" s="85"/>
      <c r="H1" s="85"/>
      <c r="I1" s="85"/>
      <c r="J1" s="85"/>
    </row>
    <row r="2" spans="1:10" ht="95.25" customHeight="1">
      <c r="A2" s="81" t="s">
        <v>528</v>
      </c>
      <c r="B2" s="81"/>
      <c r="C2" s="81"/>
      <c r="D2" s="81"/>
      <c r="E2" s="81"/>
      <c r="F2" s="81"/>
      <c r="G2" s="81"/>
      <c r="H2" s="81"/>
      <c r="I2" s="81"/>
      <c r="J2" s="81"/>
    </row>
    <row r="3" spans="1:10" s="57" customFormat="1" ht="156.75" customHeight="1">
      <c r="A3" s="54" t="s">
        <v>523</v>
      </c>
      <c r="B3" s="55" t="s">
        <v>254</v>
      </c>
      <c r="C3" s="55" t="s">
        <v>255</v>
      </c>
      <c r="D3" s="55" t="s">
        <v>256</v>
      </c>
      <c r="E3" s="55" t="s">
        <v>249</v>
      </c>
      <c r="F3" s="55" t="s">
        <v>250</v>
      </c>
      <c r="G3" s="55" t="s">
        <v>251</v>
      </c>
      <c r="H3" s="56" t="s">
        <v>252</v>
      </c>
      <c r="I3" s="56" t="s">
        <v>522</v>
      </c>
      <c r="J3" s="55" t="s">
        <v>253</v>
      </c>
    </row>
    <row r="4" spans="1:10" s="57" customFormat="1" ht="250.5" customHeight="1">
      <c r="A4" s="58">
        <v>1</v>
      </c>
      <c r="B4" s="58" t="s">
        <v>17</v>
      </c>
      <c r="C4" s="58">
        <v>39</v>
      </c>
      <c r="D4" s="59" t="str">
        <f>VLOOKUP(B4:B214,DUPLICATE!B3:E212,3,FALSE)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4" s="60" t="str">
        <f>VLOOKUP(C4:C214,DUPLICATE!C3:F212,3,FALSE)</f>
        <v>Earth work</v>
      </c>
      <c r="F4" s="60" t="s">
        <v>10</v>
      </c>
      <c r="G4" s="61" t="s">
        <v>259</v>
      </c>
      <c r="H4" s="58">
        <v>600</v>
      </c>
      <c r="I4" s="58" t="s">
        <v>0</v>
      </c>
      <c r="J4" s="58">
        <f>C4*H4</f>
        <v>23400</v>
      </c>
    </row>
    <row r="5" spans="1:10" s="57" customFormat="1" ht="194.25">
      <c r="A5" s="58">
        <v>2</v>
      </c>
      <c r="B5" s="58" t="s">
        <v>18</v>
      </c>
      <c r="C5" s="58">
        <v>31</v>
      </c>
      <c r="D5" s="59" t="str">
        <f>VLOOKUP(B5:B214,DUPLICATE!B4:E213,3,FALSE)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5" s="60" t="str">
        <f>VLOOKUP(C5:C214,DUPLICATE!C4:F213,3,FALSE)</f>
        <v>Electrical work</v>
      </c>
      <c r="F5" s="60" t="s">
        <v>140</v>
      </c>
      <c r="G5" s="61" t="s">
        <v>259</v>
      </c>
      <c r="H5" s="62">
        <v>2400</v>
      </c>
      <c r="I5" s="62" t="s">
        <v>0</v>
      </c>
      <c r="J5" s="58">
        <f t="shared" ref="J5:J68" si="0">C5*H5</f>
        <v>74400</v>
      </c>
    </row>
    <row r="6" spans="1:10" s="57" customFormat="1" ht="166.5">
      <c r="A6" s="58">
        <v>3</v>
      </c>
      <c r="B6" s="58" t="s">
        <v>19</v>
      </c>
      <c r="C6" s="58">
        <v>31.555</v>
      </c>
      <c r="D6" s="63" t="s">
        <v>351</v>
      </c>
      <c r="E6" s="60" t="str">
        <f>VLOOKUP(C6:C215,DUPLICATE!C5:F214,3,FALSE)</f>
        <v>Civil work</v>
      </c>
      <c r="F6" s="60" t="s">
        <v>11</v>
      </c>
      <c r="G6" s="61" t="s">
        <v>259</v>
      </c>
      <c r="H6" s="62">
        <v>6579</v>
      </c>
      <c r="I6" s="62" t="s">
        <v>4</v>
      </c>
      <c r="J6" s="58">
        <f t="shared" si="0"/>
        <v>207600.345</v>
      </c>
    </row>
    <row r="7" spans="1:10" s="57" customFormat="1" ht="83.25">
      <c r="A7" s="58">
        <v>4</v>
      </c>
      <c r="B7" s="58" t="s">
        <v>20</v>
      </c>
      <c r="C7" s="58">
        <v>0.96099999999999997</v>
      </c>
      <c r="D7" s="59" t="str">
        <f>VLOOKUP(B7:B216,DUPLICATE!B6:E215,3,FALSE)</f>
        <v>ERECTION OF S.S.  STRUCTURE: Coping of 0.45x0.45x0.45Mt with 1:8 slope Using form boxes (0.031Cumt.)</v>
      </c>
      <c r="E7" s="60" t="str">
        <f>VLOOKUP(C7:C216,DUPLICATE!C6:F215,3,FALSE)</f>
        <v>Civil work</v>
      </c>
      <c r="F7" s="60" t="s">
        <v>21</v>
      </c>
      <c r="G7" s="61" t="s">
        <v>259</v>
      </c>
      <c r="H7" s="62">
        <v>3893</v>
      </c>
      <c r="I7" s="62" t="s">
        <v>4</v>
      </c>
      <c r="J7" s="58">
        <f t="shared" si="0"/>
        <v>3741.1729999999998</v>
      </c>
    </row>
    <row r="8" spans="1:10" s="57" customFormat="1" ht="111">
      <c r="A8" s="58">
        <v>5</v>
      </c>
      <c r="B8" s="58" t="s">
        <v>22</v>
      </c>
      <c r="C8" s="58">
        <v>31</v>
      </c>
      <c r="D8" s="59" t="str">
        <f>VLOOKUP(B8:B217,DUPLICATE!B7:E216,3,FALSE)</f>
        <v>Painting of all suppports to a height of 0.3m coping with bituminous paint (black colour) and painting of poles with two coats of white cement (including cost of paint).</v>
      </c>
      <c r="E8" s="60" t="str">
        <f>VLOOKUP(C8:C217,DUPLICATE!C7:F216,3,FALSE)</f>
        <v>Electrical work</v>
      </c>
      <c r="F8" s="60" t="s">
        <v>23</v>
      </c>
      <c r="G8" s="61" t="s">
        <v>259</v>
      </c>
      <c r="H8" s="58">
        <v>485</v>
      </c>
      <c r="I8" s="58" t="s">
        <v>0</v>
      </c>
      <c r="J8" s="58">
        <f t="shared" si="0"/>
        <v>15035</v>
      </c>
    </row>
    <row r="9" spans="1:10" s="57" customFormat="1" ht="222">
      <c r="A9" s="58">
        <v>6</v>
      </c>
      <c r="B9" s="58" t="s">
        <v>24</v>
      </c>
      <c r="C9" s="58">
        <v>5.5</v>
      </c>
      <c r="D9" s="59" t="str">
        <f>VLOOKUP(B9:B218,DUPLICATE!B8:E217,3,FALSE)</f>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
      <c r="E9" s="60" t="str">
        <f>VLOOKUP(C9:C218,DUPLICATE!C8:F217,3,FALSE)</f>
        <v>Electrical work</v>
      </c>
      <c r="F9" s="60" t="s">
        <v>25</v>
      </c>
      <c r="G9" s="61" t="s">
        <v>259</v>
      </c>
      <c r="H9" s="62">
        <v>6600</v>
      </c>
      <c r="I9" s="62" t="s">
        <v>26</v>
      </c>
      <c r="J9" s="58">
        <f t="shared" si="0"/>
        <v>36300</v>
      </c>
    </row>
    <row r="10" spans="1:10" s="57" customFormat="1" ht="194.25">
      <c r="A10" s="58">
        <v>7</v>
      </c>
      <c r="B10" s="58" t="s">
        <v>27</v>
      </c>
      <c r="C10" s="58">
        <v>118.5</v>
      </c>
      <c r="D10" s="59" t="str">
        <f>VLOOKUP(B10:B219,DUPLICATE!B9:E218,3,FALSE)</f>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
      <c r="E10" s="60" t="str">
        <f>VLOOKUP(C10:C219,DUPLICATE!C9:F218,3,FALSE)</f>
        <v>Electrical work</v>
      </c>
      <c r="F10" s="60" t="s">
        <v>28</v>
      </c>
      <c r="G10" s="61" t="s">
        <v>259</v>
      </c>
      <c r="H10" s="58">
        <v>327.68</v>
      </c>
      <c r="I10" s="58" t="s">
        <v>2</v>
      </c>
      <c r="J10" s="58">
        <f t="shared" si="0"/>
        <v>38830.080000000002</v>
      </c>
    </row>
    <row r="11" spans="1:10" s="57" customFormat="1" ht="194.25">
      <c r="A11" s="58">
        <v>8</v>
      </c>
      <c r="B11" s="58" t="s">
        <v>29</v>
      </c>
      <c r="C11" s="58">
        <v>2</v>
      </c>
      <c r="D11" s="59" t="str">
        <f>VLOOKUP(B11:B220,DUPLICATE!B10:E219,3,FALSE)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1" s="60" t="str">
        <f>VLOOKUP(C11:C220,DUPLICATE!C10:F219,3,FALSE)</f>
        <v>Electrical work</v>
      </c>
      <c r="F11" s="60" t="s">
        <v>276</v>
      </c>
      <c r="G11" s="61" t="s">
        <v>259</v>
      </c>
      <c r="H11" s="62">
        <v>4500</v>
      </c>
      <c r="I11" s="62" t="s">
        <v>0</v>
      </c>
      <c r="J11" s="58">
        <f t="shared" si="0"/>
        <v>9000</v>
      </c>
    </row>
    <row r="12" spans="1:10" s="57" customFormat="1" ht="194.25">
      <c r="A12" s="58">
        <v>9</v>
      </c>
      <c r="B12" s="58" t="s">
        <v>30</v>
      </c>
      <c r="C12" s="58">
        <v>9</v>
      </c>
      <c r="D12" s="59" t="str">
        <f>VLOOKUP(B12:B221,DUPLICATE!B11:E220,3,FALSE)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12" s="60" t="str">
        <f>VLOOKUP(C12:C221,DUPLICATE!C11:F220,3,FALSE)</f>
        <v>Electrical work</v>
      </c>
      <c r="F12" s="60" t="s">
        <v>218</v>
      </c>
      <c r="G12" s="61" t="s">
        <v>259</v>
      </c>
      <c r="H12" s="62">
        <v>3200</v>
      </c>
      <c r="I12" s="62" t="s">
        <v>0</v>
      </c>
      <c r="J12" s="58">
        <f t="shared" si="0"/>
        <v>28800</v>
      </c>
    </row>
    <row r="13" spans="1:10" s="57" customFormat="1" ht="222">
      <c r="A13" s="58">
        <v>10</v>
      </c>
      <c r="B13" s="58" t="s">
        <v>149</v>
      </c>
      <c r="C13" s="58">
        <v>3</v>
      </c>
      <c r="D13" s="59" t="str">
        <f>VLOOKUP(B13:B222,DUPLICATE!B12:E221,3,FALSE)</f>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
      <c r="E13" s="60" t="str">
        <f>VLOOKUP(C13:C222,DUPLICATE!C12:F221,3,FALSE)</f>
        <v>Electrical work</v>
      </c>
      <c r="F13" s="60" t="s">
        <v>150</v>
      </c>
      <c r="G13" s="61" t="s">
        <v>259</v>
      </c>
      <c r="H13" s="62">
        <v>4232</v>
      </c>
      <c r="I13" s="62" t="s">
        <v>0</v>
      </c>
      <c r="J13" s="58">
        <f t="shared" si="0"/>
        <v>12696</v>
      </c>
    </row>
    <row r="14" spans="1:10" s="57" customFormat="1" ht="111">
      <c r="A14" s="58">
        <v>11</v>
      </c>
      <c r="B14" s="58" t="s">
        <v>31</v>
      </c>
      <c r="C14" s="58">
        <v>2</v>
      </c>
      <c r="D14" s="59" t="str">
        <f>VLOOKUP(B14:B223,DUPLICATE!B13:E222,3,FALSE)</f>
        <v>Hoisting of Insulators and hardware, stretching the conductor and stringing of 33 kV bus comprising of three phases with Single Zebra/panther conductor to a tension of 450kgs.(Bus section of 4.5mt).</v>
      </c>
      <c r="E14" s="60" t="str">
        <f>VLOOKUP(C14:C223,DUPLICATE!C13:F222,3,FALSE)</f>
        <v>Electrical work</v>
      </c>
      <c r="F14" s="60" t="s">
        <v>32</v>
      </c>
      <c r="G14" s="61" t="s">
        <v>259</v>
      </c>
      <c r="H14" s="58">
        <v>781</v>
      </c>
      <c r="I14" s="58" t="s">
        <v>0</v>
      </c>
      <c r="J14" s="58">
        <f t="shared" si="0"/>
        <v>1562</v>
      </c>
    </row>
    <row r="15" spans="1:10" s="57" customFormat="1" ht="111">
      <c r="A15" s="58">
        <v>12</v>
      </c>
      <c r="B15" s="58" t="s">
        <v>33</v>
      </c>
      <c r="C15" s="58">
        <v>4</v>
      </c>
      <c r="D15" s="59" t="str">
        <f>VLOOKUP(B15:B224,DUPLICATE!B14:E223,3,FALSE)</f>
        <v>Hoisting of Insulators and hardware, stretching the conductor and stringing of 11 kV bus comprising of three phases with Single Zebra/panther conductor to a tension of 450kgs.(Bus section of 3.5mt)</v>
      </c>
      <c r="E15" s="60" t="str">
        <f>VLOOKUP(C15:C224,DUPLICATE!C14:F223,3,FALSE)</f>
        <v>Electrical work</v>
      </c>
      <c r="F15" s="60" t="s">
        <v>34</v>
      </c>
      <c r="G15" s="61" t="s">
        <v>259</v>
      </c>
      <c r="H15" s="58">
        <v>507</v>
      </c>
      <c r="I15" s="58" t="s">
        <v>0</v>
      </c>
      <c r="J15" s="58">
        <f t="shared" si="0"/>
        <v>2028</v>
      </c>
    </row>
    <row r="16" spans="1:10" s="57" customFormat="1" ht="83.25">
      <c r="A16" s="58">
        <v>13</v>
      </c>
      <c r="B16" s="58" t="s">
        <v>35</v>
      </c>
      <c r="C16" s="58">
        <v>11</v>
      </c>
      <c r="D16" s="59" t="str">
        <f>VLOOKUP(B16:B225,DUPLICATE!B15:E224,3,FALSE)</f>
        <v>Painting of operating rods of 33kV, 11kV AB switches with post office red colour (including cost of paint)</v>
      </c>
      <c r="E16" s="60" t="str">
        <f>VLOOKUP(C16:C225,DUPLICATE!C15:F224,3,FALSE)</f>
        <v>Electrical work</v>
      </c>
      <c r="F16" s="60" t="s">
        <v>36</v>
      </c>
      <c r="G16" s="61" t="s">
        <v>259</v>
      </c>
      <c r="H16" s="58">
        <v>142</v>
      </c>
      <c r="I16" s="58" t="s">
        <v>0</v>
      </c>
      <c r="J16" s="58">
        <f t="shared" si="0"/>
        <v>1562</v>
      </c>
    </row>
    <row r="17" spans="1:10" s="57" customFormat="1" ht="83.25">
      <c r="A17" s="58">
        <v>14</v>
      </c>
      <c r="B17" s="58" t="s">
        <v>37</v>
      </c>
      <c r="C17" s="58">
        <v>16.46</v>
      </c>
      <c r="D17" s="59" t="str">
        <f>VLOOKUP(B17:B226,DUPLICATE!B16:E225,3,FALSE)</f>
        <v>Excavation of pit in all types of soils of size 2.2x2.2x0.85Mts.for Construction of Plinths for VCB (33KV &amp; 11 KV )</v>
      </c>
      <c r="E17" s="60" t="s">
        <v>261</v>
      </c>
      <c r="F17" s="60" t="s">
        <v>277</v>
      </c>
      <c r="G17" s="61" t="s">
        <v>259</v>
      </c>
      <c r="H17" s="58">
        <v>331</v>
      </c>
      <c r="I17" s="58" t="s">
        <v>4</v>
      </c>
      <c r="J17" s="58">
        <f t="shared" si="0"/>
        <v>5448.26</v>
      </c>
    </row>
    <row r="18" spans="1:10" s="57" customFormat="1" ht="194.25">
      <c r="A18" s="58">
        <v>15</v>
      </c>
      <c r="B18" s="58" t="s">
        <v>151</v>
      </c>
      <c r="C18" s="58">
        <v>22.263999999999999</v>
      </c>
      <c r="D18" s="59" t="str">
        <f>VLOOKUP(B18:B227,DUPLICATE!B17:E226,3,FALSE)</f>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
      <c r="E18" s="60" t="str">
        <f>VLOOKUP(C18:C227,DUPLICATE!C17:F226,3,FALSE)</f>
        <v>Civil work</v>
      </c>
      <c r="F18" s="60" t="s">
        <v>152</v>
      </c>
      <c r="G18" s="61" t="s">
        <v>259</v>
      </c>
      <c r="H18" s="62">
        <v>5160</v>
      </c>
      <c r="I18" s="62" t="s">
        <v>4</v>
      </c>
      <c r="J18" s="58">
        <f t="shared" si="0"/>
        <v>114882.23999999999</v>
      </c>
    </row>
    <row r="19" spans="1:10" s="57" customFormat="1" ht="166.5">
      <c r="A19" s="58">
        <v>16</v>
      </c>
      <c r="B19" s="58" t="s">
        <v>38</v>
      </c>
      <c r="C19" s="58">
        <v>4</v>
      </c>
      <c r="D19" s="59" t="str">
        <f>VLOOKUP(B19:B228,DUPLICATE!B18:E227,3,FALSE)</f>
        <v>Erection of Switchgear complete for 11 kV  VCB includes Assembling the VCB Structures and mounting the VCBs over the already erected foudation including wiring of Breaker Control Panel/CTs, erection of CTs and control pannel providing Jumpers.</v>
      </c>
      <c r="E19" s="60" t="str">
        <f>VLOOKUP(C19:C228,DUPLICATE!C18:F227,3,FALSE)</f>
        <v>Electrical work</v>
      </c>
      <c r="F19" s="60" t="s">
        <v>5</v>
      </c>
      <c r="G19" s="61" t="s">
        <v>259</v>
      </c>
      <c r="H19" s="62">
        <v>12000</v>
      </c>
      <c r="I19" s="62" t="s">
        <v>0</v>
      </c>
      <c r="J19" s="58">
        <f t="shared" si="0"/>
        <v>48000</v>
      </c>
    </row>
    <row r="20" spans="1:10" s="57" customFormat="1" ht="83.25">
      <c r="A20" s="58">
        <v>17</v>
      </c>
      <c r="B20" s="58" t="s">
        <v>39</v>
      </c>
      <c r="C20" s="58">
        <v>2</v>
      </c>
      <c r="D20" s="59" t="str">
        <f>VLOOKUP(B20:B229,DUPLICATE!B19:E228,3,FALSE)</f>
        <v xml:space="preserve">Erection of 33KV Lightening Arrestors station type complete including jumpering. </v>
      </c>
      <c r="E20" s="60" t="str">
        <f>VLOOKUP(C20:C229,DUPLICATE!C19:F228,3,FALSE)</f>
        <v>Electrical work</v>
      </c>
      <c r="F20" s="60" t="s">
        <v>278</v>
      </c>
      <c r="G20" s="61" t="s">
        <v>259</v>
      </c>
      <c r="H20" s="58">
        <v>880</v>
      </c>
      <c r="I20" s="58" t="s">
        <v>3</v>
      </c>
      <c r="J20" s="58">
        <f t="shared" si="0"/>
        <v>1760</v>
      </c>
    </row>
    <row r="21" spans="1:10" s="57" customFormat="1" ht="83.25">
      <c r="A21" s="58">
        <v>18</v>
      </c>
      <c r="B21" s="58" t="s">
        <v>40</v>
      </c>
      <c r="C21" s="58">
        <v>1</v>
      </c>
      <c r="D21" s="59" t="str">
        <f>VLOOKUP(B21:B230,DUPLICATE!B20:E229,3,FALSE)</f>
        <v xml:space="preserve">Erection of 11 KV Lightening Arrestors station type complete including jumpering. </v>
      </c>
      <c r="E21" s="60" t="str">
        <f>VLOOKUP(C21:C230,DUPLICATE!C20:F229,3,FALSE)</f>
        <v>Electrical work</v>
      </c>
      <c r="F21" s="60" t="s">
        <v>279</v>
      </c>
      <c r="G21" s="61" t="s">
        <v>259</v>
      </c>
      <c r="H21" s="58">
        <v>559</v>
      </c>
      <c r="I21" s="58" t="s">
        <v>3</v>
      </c>
      <c r="J21" s="58">
        <f t="shared" si="0"/>
        <v>559</v>
      </c>
    </row>
    <row r="22" spans="1:10" s="57" customFormat="1" ht="83.25">
      <c r="A22" s="58">
        <v>19</v>
      </c>
      <c r="B22" s="58" t="s">
        <v>41</v>
      </c>
      <c r="C22" s="58">
        <v>3</v>
      </c>
      <c r="D22" s="59" t="str">
        <f>VLOOKUP(B22:B231,DUPLICATE!B21:E230,3,FALSE)</f>
        <v xml:space="preserve">Erection of 11 KV Lightening Arrestors line type complete including jumpering. </v>
      </c>
      <c r="E22" s="60" t="str">
        <f>VLOOKUP(C22:C231,DUPLICATE!C21:F230,3,FALSE)</f>
        <v>Electrical work</v>
      </c>
      <c r="F22" s="60" t="s">
        <v>280</v>
      </c>
      <c r="G22" s="61" t="s">
        <v>259</v>
      </c>
      <c r="H22" s="58">
        <v>505</v>
      </c>
      <c r="I22" s="58" t="s">
        <v>3</v>
      </c>
      <c r="J22" s="58">
        <f t="shared" si="0"/>
        <v>1515</v>
      </c>
    </row>
    <row r="23" spans="1:10" s="57" customFormat="1" ht="83.25">
      <c r="A23" s="58">
        <v>20</v>
      </c>
      <c r="B23" s="58" t="s">
        <v>153</v>
      </c>
      <c r="C23" s="58">
        <v>1</v>
      </c>
      <c r="D23" s="59" t="str">
        <f>VLOOKUP(B23:B232,DUPLICATE!B22:E231,3,FALSE)</f>
        <v>Supply of 33kv  HG fuse set including providing of jumpers</v>
      </c>
      <c r="E23" s="60" t="str">
        <f>VLOOKUP(C23:C232,DUPLICATE!C22:F231,3,FALSE)</f>
        <v>Electrical work</v>
      </c>
      <c r="F23" s="60" t="s">
        <v>154</v>
      </c>
      <c r="G23" s="61" t="s">
        <v>259</v>
      </c>
      <c r="H23" s="62">
        <v>6431</v>
      </c>
      <c r="I23" s="62" t="s">
        <v>3</v>
      </c>
      <c r="J23" s="58">
        <f t="shared" si="0"/>
        <v>6431</v>
      </c>
    </row>
    <row r="24" spans="1:10" s="57" customFormat="1" ht="83.25">
      <c r="A24" s="58">
        <v>21</v>
      </c>
      <c r="B24" s="58" t="s">
        <v>155</v>
      </c>
      <c r="C24" s="58">
        <v>1</v>
      </c>
      <c r="D24" s="59" t="str">
        <f>VLOOKUP(B24:B233,DUPLICATE!B23:E232,3,FALSE)</f>
        <v>Erection of 33kv HG fuse set including providing of jumpers</v>
      </c>
      <c r="E24" s="60" t="str">
        <f>VLOOKUP(C24:C233,DUPLICATE!C23:F232,3,FALSE)</f>
        <v>Electrical work</v>
      </c>
      <c r="F24" s="60" t="s">
        <v>281</v>
      </c>
      <c r="G24" s="61" t="s">
        <v>259</v>
      </c>
      <c r="H24" s="62">
        <v>1331.81</v>
      </c>
      <c r="I24" s="62" t="s">
        <v>3</v>
      </c>
      <c r="J24" s="58">
        <f t="shared" si="0"/>
        <v>1331.81</v>
      </c>
    </row>
    <row r="25" spans="1:10" s="57" customFormat="1" ht="83.25">
      <c r="A25" s="58">
        <v>22</v>
      </c>
      <c r="B25" s="58" t="s">
        <v>138</v>
      </c>
      <c r="C25" s="58">
        <v>1</v>
      </c>
      <c r="D25" s="59" t="str">
        <f>VLOOKUP(B25:B234,DUPLICATE!B24:E233,3,FALSE)</f>
        <v>Supply of 11kv HG fuse set including providing of jumpers</v>
      </c>
      <c r="E25" s="60" t="str">
        <f>VLOOKUP(C25:C234,DUPLICATE!C24:F233,3,FALSE)</f>
        <v>Electrical work</v>
      </c>
      <c r="F25" s="60" t="s">
        <v>156</v>
      </c>
      <c r="G25" s="61" t="s">
        <v>259</v>
      </c>
      <c r="H25" s="62">
        <v>1733.75</v>
      </c>
      <c r="I25" s="62" t="s">
        <v>3</v>
      </c>
      <c r="J25" s="58">
        <f t="shared" si="0"/>
        <v>1733.75</v>
      </c>
    </row>
    <row r="26" spans="1:10" s="57" customFormat="1" ht="83.25">
      <c r="A26" s="58">
        <v>23</v>
      </c>
      <c r="B26" s="58" t="s">
        <v>139</v>
      </c>
      <c r="C26" s="58">
        <v>1</v>
      </c>
      <c r="D26" s="59" t="str">
        <f>VLOOKUP(B26:B235,DUPLICATE!B25:E234,3,FALSE)</f>
        <v>Erection of 11kv HG fuse set including providing of jumpers</v>
      </c>
      <c r="E26" s="60" t="str">
        <f>VLOOKUP(C26:C235,DUPLICATE!C25:F234,3,FALSE)</f>
        <v>Electrical work</v>
      </c>
      <c r="F26" s="60" t="s">
        <v>282</v>
      </c>
      <c r="G26" s="61" t="s">
        <v>259</v>
      </c>
      <c r="H26" s="58">
        <v>740.52</v>
      </c>
      <c r="I26" s="58" t="s">
        <v>3</v>
      </c>
      <c r="J26" s="58">
        <f t="shared" si="0"/>
        <v>740.52</v>
      </c>
    </row>
    <row r="27" spans="1:10" s="57" customFormat="1" ht="83.25">
      <c r="A27" s="58">
        <v>24</v>
      </c>
      <c r="B27" s="58" t="s">
        <v>42</v>
      </c>
      <c r="C27" s="58">
        <v>23</v>
      </c>
      <c r="D27" s="59" t="str">
        <f>VLOOKUP(B27:B236,DUPLICATE!B26:E235,3,FALSE)</f>
        <v>Supply of C I earth pipe of size 100mm dia, 2.75mtrs long for earth electrode</v>
      </c>
      <c r="E27" s="60" t="str">
        <f>VLOOKUP(C27:C236,DUPLICATE!C26:F235,3,FALSE)</f>
        <v>Electrical work</v>
      </c>
      <c r="F27" s="60" t="s">
        <v>234</v>
      </c>
      <c r="G27" s="61" t="s">
        <v>259</v>
      </c>
      <c r="H27" s="62">
        <v>3486</v>
      </c>
      <c r="I27" s="62" t="s">
        <v>0</v>
      </c>
      <c r="J27" s="58">
        <f t="shared" si="0"/>
        <v>80178</v>
      </c>
    </row>
    <row r="28" spans="1:10" s="57" customFormat="1" ht="222">
      <c r="A28" s="58">
        <v>25</v>
      </c>
      <c r="B28" s="58" t="s">
        <v>43</v>
      </c>
      <c r="C28" s="58">
        <v>23</v>
      </c>
      <c r="D28" s="59" t="str">
        <f>VLOOKUP(B28:B237,DUPLICATE!B27:E236,3,FALSE)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28" s="60" t="str">
        <f>VLOOKUP(C28:C237,DUPLICATE!C27:F236,3,FALSE)</f>
        <v>Earth work</v>
      </c>
      <c r="F28" s="60" t="s">
        <v>6</v>
      </c>
      <c r="G28" s="61" t="s">
        <v>259</v>
      </c>
      <c r="H28" s="62">
        <v>1234.2</v>
      </c>
      <c r="I28" s="62" t="s">
        <v>0</v>
      </c>
      <c r="J28" s="58">
        <f t="shared" si="0"/>
        <v>28386.600000000002</v>
      </c>
    </row>
    <row r="29" spans="1:10" s="57" customFormat="1" ht="166.5">
      <c r="A29" s="58">
        <v>26</v>
      </c>
      <c r="B29" s="58" t="s">
        <v>44</v>
      </c>
      <c r="C29" s="58">
        <v>500</v>
      </c>
      <c r="D29" s="59" t="str">
        <f>VLOOKUP(B29:B238,DUPLICATE!B28:E237,3,FALSE)</f>
        <v>Formation of Earth mat includes Laying of earth mat with MS Flat including fixing of earth flat, welding connecting to equipment &amp; including connecting to cast iron pipes as per technical specification.75x8 mm MS flat for Earth mat and connecting to electrodes.</v>
      </c>
      <c r="E29" s="60" t="str">
        <f>VLOOKUP(C29:C238,DUPLICATE!C28:F237,3,FALSE)</f>
        <v>Electrical work</v>
      </c>
      <c r="F29" s="60" t="s">
        <v>283</v>
      </c>
      <c r="G29" s="61" t="s">
        <v>259</v>
      </c>
      <c r="H29" s="58">
        <v>65</v>
      </c>
      <c r="I29" s="58" t="s">
        <v>45</v>
      </c>
      <c r="J29" s="58">
        <f t="shared" si="0"/>
        <v>32500</v>
      </c>
    </row>
    <row r="30" spans="1:10" s="57" customFormat="1" ht="194.25">
      <c r="A30" s="58">
        <v>27</v>
      </c>
      <c r="B30" s="58" t="s">
        <v>46</v>
      </c>
      <c r="C30" s="58">
        <v>950</v>
      </c>
      <c r="D30" s="59" t="str">
        <f>VLOOKUP(B30:B239,DUPLICATE!B29:E238,3,FALSE)</f>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
      <c r="E30" s="60" t="str">
        <f>VLOOKUP(C30:C239,DUPLICATE!C29:F238,3,FALSE)</f>
        <v>Electrical work</v>
      </c>
      <c r="F30" s="60" t="s">
        <v>47</v>
      </c>
      <c r="G30" s="61" t="s">
        <v>259</v>
      </c>
      <c r="H30" s="58">
        <v>41</v>
      </c>
      <c r="I30" s="58" t="s">
        <v>45</v>
      </c>
      <c r="J30" s="58">
        <f t="shared" si="0"/>
        <v>38950</v>
      </c>
    </row>
    <row r="31" spans="1:10" s="57" customFormat="1" ht="111">
      <c r="A31" s="58">
        <v>28</v>
      </c>
      <c r="B31" s="58" t="s">
        <v>48</v>
      </c>
      <c r="C31" s="58">
        <v>2</v>
      </c>
      <c r="D31" s="59" t="str">
        <f>VLOOKUP(B31:B240,DUPLICATE!B30:E239,3,FALSE)</f>
        <v xml:space="preserve">Providing of double earthing for neutral with flexible copper jumpers of adequate size including arrangement by fixing M.S.Channel 100x50mm. </v>
      </c>
      <c r="E31" s="60" t="str">
        <f>VLOOKUP(C31:C240,DUPLICATE!C30:F239,3,FALSE)</f>
        <v>Electrical work</v>
      </c>
      <c r="F31" s="60" t="s">
        <v>49</v>
      </c>
      <c r="G31" s="61" t="s">
        <v>259</v>
      </c>
      <c r="H31" s="62">
        <v>4725</v>
      </c>
      <c r="I31" s="62" t="s">
        <v>0</v>
      </c>
      <c r="J31" s="58">
        <f t="shared" si="0"/>
        <v>9450</v>
      </c>
    </row>
    <row r="32" spans="1:10" s="57" customFormat="1" ht="111">
      <c r="A32" s="58">
        <v>29</v>
      </c>
      <c r="B32" s="58" t="s">
        <v>50</v>
      </c>
      <c r="C32" s="58">
        <v>4</v>
      </c>
      <c r="D32" s="59" t="str">
        <f>VLOOKUP(B32:B241,DUPLICATE!B31:E240,3,FALSE)</f>
        <v xml:space="preserve">Erection of 24 Volts Battery along with Charger on the VCB plinth and giving DC supply to VCB's. </v>
      </c>
      <c r="E32" s="60" t="str">
        <f>VLOOKUP(C32:C241,DUPLICATE!C31:F240,3,FALSE)</f>
        <v>Electrical work</v>
      </c>
      <c r="F32" s="60" t="s">
        <v>51</v>
      </c>
      <c r="G32" s="61" t="s">
        <v>259</v>
      </c>
      <c r="H32" s="62">
        <v>1050</v>
      </c>
      <c r="I32" s="62" t="s">
        <v>0</v>
      </c>
      <c r="J32" s="58">
        <f t="shared" si="0"/>
        <v>4200</v>
      </c>
    </row>
    <row r="33" spans="1:10" s="57" customFormat="1" ht="166.5">
      <c r="A33" s="58">
        <v>30</v>
      </c>
      <c r="B33" s="58" t="s">
        <v>157</v>
      </c>
      <c r="C33" s="58">
        <v>700</v>
      </c>
      <c r="D33" s="59" t="str">
        <f>VLOOKUP(B33:B242,DUPLICATE!B32:E241,3,FALSE)</f>
        <v>Laying of 4 core/10 core 2.5 sq. mm.Copper control cable includes excavation of  earth and back filling with sand and earth in alternate layers . The cable termination shall be made by providing proper size lugs and shall be identified with colours.</v>
      </c>
      <c r="E33" s="60" t="str">
        <f>VLOOKUP(C33:C242,DUPLICATE!C32:F241,3,FALSE)</f>
        <v>Electrical work</v>
      </c>
      <c r="F33" s="60" t="s">
        <v>158</v>
      </c>
      <c r="G33" s="61" t="s">
        <v>259</v>
      </c>
      <c r="H33" s="58">
        <v>15</v>
      </c>
      <c r="I33" s="58" t="s">
        <v>45</v>
      </c>
      <c r="J33" s="58">
        <f t="shared" si="0"/>
        <v>10500</v>
      </c>
    </row>
    <row r="34" spans="1:10" s="57" customFormat="1" ht="138.75">
      <c r="A34" s="58">
        <v>31</v>
      </c>
      <c r="B34" s="58" t="s">
        <v>52</v>
      </c>
      <c r="C34" s="58">
        <v>1</v>
      </c>
      <c r="D34" s="59" t="str">
        <f>VLOOKUP(B34:B243,DUPLICATE!B33:E242,3,FALSE)</f>
        <v xml:space="preserve"> Erection of 25 KVA Three phase Station Transformer on the Substation Structures and giving jumpers/connections on HT side to the 11kV bus. Belting angle shall be provided both sides of DTR for securing DTR firmly in position.</v>
      </c>
      <c r="E34" s="60" t="str">
        <f>VLOOKUP(C34:C243,DUPLICATE!C33:F242,3,FALSE)</f>
        <v>Electrical work</v>
      </c>
      <c r="F34" s="60" t="s">
        <v>53</v>
      </c>
      <c r="G34" s="61" t="s">
        <v>259</v>
      </c>
      <c r="H34" s="62">
        <v>1139.95</v>
      </c>
      <c r="I34" s="62" t="s">
        <v>0</v>
      </c>
      <c r="J34" s="58">
        <f t="shared" si="0"/>
        <v>1139.95</v>
      </c>
    </row>
    <row r="35" spans="1:10" s="57" customFormat="1" ht="409.5">
      <c r="A35" s="58">
        <v>32</v>
      </c>
      <c r="B35" s="58" t="s">
        <v>55</v>
      </c>
      <c r="C35" s="58">
        <v>1</v>
      </c>
      <c r="D35" s="59" t="str">
        <f>VLOOKUP(B35:B244,DUPLICATE!B34:E243,3,FALSE)</f>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
      <c r="E35" s="60" t="str">
        <f>VLOOKUP(C35:C244,DUPLICATE!C34:F243,3,FALSE)</f>
        <v>Electrical work</v>
      </c>
      <c r="F35" s="60" t="s">
        <v>56</v>
      </c>
      <c r="G35" s="61" t="s">
        <v>259</v>
      </c>
      <c r="H35" s="62">
        <v>42000</v>
      </c>
      <c r="I35" s="62" t="s">
        <v>0</v>
      </c>
      <c r="J35" s="58">
        <f t="shared" si="0"/>
        <v>42000</v>
      </c>
    </row>
    <row r="36" spans="1:10" s="57" customFormat="1" ht="409.5">
      <c r="A36" s="58">
        <v>33</v>
      </c>
      <c r="B36" s="58" t="s">
        <v>57</v>
      </c>
      <c r="C36" s="58">
        <v>1</v>
      </c>
      <c r="D36" s="59" t="str">
        <f>VLOOKUP(B36:B245,DUPLICATE!B35:E244,3,FALSE)</f>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
      <c r="E36" s="60" t="str">
        <f>VLOOKUP(C36:C245,DUPLICATE!C35:F244,3,FALSE)</f>
        <v>Electrical work</v>
      </c>
      <c r="F36" s="60" t="s">
        <v>58</v>
      </c>
      <c r="G36" s="61" t="s">
        <v>259</v>
      </c>
      <c r="H36" s="62">
        <v>42500</v>
      </c>
      <c r="I36" s="62" t="s">
        <v>0</v>
      </c>
      <c r="J36" s="58">
        <f t="shared" si="0"/>
        <v>42500</v>
      </c>
    </row>
    <row r="37" spans="1:10" s="57" customFormat="1" ht="166.5">
      <c r="A37" s="58">
        <v>34</v>
      </c>
      <c r="B37" s="58" t="s">
        <v>59</v>
      </c>
      <c r="C37" s="58">
        <v>1</v>
      </c>
      <c r="D37" s="59" t="str">
        <f>VLOOKUP(B37:B246,DUPLICATE!B36:E245,3,FALSE)</f>
        <v>fixing of AC/DC Panel and giving Connections to the protection equipment and Metering circuits as per the specification and standards. The 3 1/2 core 25 Sqmm power cable required from distribution box to AC/DC panel in the control room is also to be supplied by tenderer.</v>
      </c>
      <c r="E37" s="60" t="str">
        <f>VLOOKUP(C37:C246,DUPLICATE!C36:F245,3,FALSE)</f>
        <v>Electrical work</v>
      </c>
      <c r="F37" s="60" t="s">
        <v>60</v>
      </c>
      <c r="G37" s="61" t="s">
        <v>259</v>
      </c>
      <c r="H37" s="62">
        <v>7871.85</v>
      </c>
      <c r="I37" s="62" t="s">
        <v>3</v>
      </c>
      <c r="J37" s="58">
        <f t="shared" si="0"/>
        <v>7871.85</v>
      </c>
    </row>
    <row r="38" spans="1:10" s="57" customFormat="1" ht="138.75">
      <c r="A38" s="58">
        <v>35</v>
      </c>
      <c r="B38" s="58" t="s">
        <v>61</v>
      </c>
      <c r="C38" s="58">
        <v>8</v>
      </c>
      <c r="D38" s="59" t="str">
        <f>VLOOKUP(B38:B247,DUPLICATE!B37:E246,3,FALSE)</f>
        <v>Erection of 8.0 Mts PSCC  Poles complete with necessary hard ware for yard lighting excluding the cost of Pit Excavation. Each Location of pole shall be numbered with colour paints.The contractor has to supply GI Bolts and  Nuts.</v>
      </c>
      <c r="E38" s="60" t="str">
        <f>VLOOKUP(C38:C247,DUPLICATE!C37:F246,3,FALSE)</f>
        <v>Electrical work</v>
      </c>
      <c r="F38" s="60" t="s">
        <v>147</v>
      </c>
      <c r="G38" s="61" t="s">
        <v>259</v>
      </c>
      <c r="H38" s="62">
        <v>1500</v>
      </c>
      <c r="I38" s="62" t="s">
        <v>0</v>
      </c>
      <c r="J38" s="58">
        <f t="shared" si="0"/>
        <v>12000</v>
      </c>
    </row>
    <row r="39" spans="1:10" s="57" customFormat="1" ht="83.25">
      <c r="A39" s="58">
        <v>36</v>
      </c>
      <c r="B39" s="58" t="s">
        <v>62</v>
      </c>
      <c r="C39" s="58">
        <v>8</v>
      </c>
      <c r="D39" s="59" t="str">
        <f>VLOOKUP(B39:B248,DUPLICATE!B38:E247,3,FALSE)</f>
        <v>Fixing of Metal halide/LED lamps with fixtures Make:Philips,Crompton,Bajaj junction box with MCB with 1.5M GI pipe complete.</v>
      </c>
      <c r="E39" s="60" t="str">
        <f>VLOOKUP(C39:C248,DUPLICATE!C38:F247,3,FALSE)</f>
        <v>Electrical work</v>
      </c>
      <c r="F39" s="60" t="s">
        <v>63</v>
      </c>
      <c r="G39" s="61" t="s">
        <v>259</v>
      </c>
      <c r="H39" s="62">
        <v>1268</v>
      </c>
      <c r="I39" s="62" t="s">
        <v>0</v>
      </c>
      <c r="J39" s="58">
        <f t="shared" si="0"/>
        <v>10144</v>
      </c>
    </row>
    <row r="40" spans="1:10" s="57" customFormat="1" ht="111">
      <c r="A40" s="58">
        <v>37</v>
      </c>
      <c r="B40" s="58" t="s">
        <v>64</v>
      </c>
      <c r="C40" s="58">
        <v>8</v>
      </c>
      <c r="D40" s="59" t="str">
        <f>VLOOKUP(B40:B249,DUPLICATE!B39:E248,3,FALSE)</f>
        <v>Supply and Fixing  of junction box and Providing  with proper Fuse protection and required glauds suitable for Cable Terminations. The box shall be fixed on the pole.</v>
      </c>
      <c r="E40" s="60" t="str">
        <f>VLOOKUP(C40:C249,DUPLICATE!C39:F248,3,FALSE)</f>
        <v>Electrical work</v>
      </c>
      <c r="F40" s="60" t="s">
        <v>284</v>
      </c>
      <c r="G40" s="61" t="s">
        <v>259</v>
      </c>
      <c r="H40" s="58">
        <v>351.9</v>
      </c>
      <c r="I40" s="58" t="s">
        <v>0</v>
      </c>
      <c r="J40" s="58">
        <f t="shared" si="0"/>
        <v>2815.2</v>
      </c>
    </row>
    <row r="41" spans="1:10" s="57" customFormat="1" ht="83.25">
      <c r="A41" s="58">
        <v>38</v>
      </c>
      <c r="B41" s="58" t="s">
        <v>159</v>
      </c>
      <c r="C41" s="58">
        <v>2</v>
      </c>
      <c r="D41" s="59" t="str">
        <f>VLOOKUP(B41:B250,DUPLICATE!B40:E249,3,FALSE)</f>
        <v>Erection of  marshalling box on the structure (pole mounted type) marshalling boxes shall be supplied by the constractor</v>
      </c>
      <c r="E41" s="60" t="str">
        <f>VLOOKUP(C41:C250,DUPLICATE!C40:F249,3,FALSE)</f>
        <v>Electrical work</v>
      </c>
      <c r="F41" s="60" t="s">
        <v>160</v>
      </c>
      <c r="G41" s="61" t="s">
        <v>259</v>
      </c>
      <c r="H41" s="62">
        <v>3085.5</v>
      </c>
      <c r="I41" s="62" t="s">
        <v>0</v>
      </c>
      <c r="J41" s="58">
        <f t="shared" si="0"/>
        <v>6171</v>
      </c>
    </row>
    <row r="42" spans="1:10" s="57" customFormat="1" ht="83.25">
      <c r="A42" s="58">
        <v>39</v>
      </c>
      <c r="B42" s="58" t="s">
        <v>65</v>
      </c>
      <c r="C42" s="58">
        <v>1</v>
      </c>
      <c r="D42" s="59" t="str">
        <f>VLOOKUP(B42:B251,DUPLICATE!B41:E250,3,FALSE)</f>
        <v>Supply and fixing of filled sand bucket set complete (4 Nos. Buckets) with stand to mount fire buckets.</v>
      </c>
      <c r="E42" s="60" t="str">
        <f>VLOOKUP(C42:C251,DUPLICATE!C41:F250,3,FALSE)</f>
        <v>Electrical work</v>
      </c>
      <c r="F42" s="60" t="s">
        <v>66</v>
      </c>
      <c r="G42" s="61" t="s">
        <v>259</v>
      </c>
      <c r="H42" s="62">
        <v>1386</v>
      </c>
      <c r="I42" s="62" t="s">
        <v>3</v>
      </c>
      <c r="J42" s="58">
        <f t="shared" si="0"/>
        <v>1386</v>
      </c>
    </row>
    <row r="43" spans="1:10" s="57" customFormat="1" ht="138.75">
      <c r="A43" s="58">
        <v>40</v>
      </c>
      <c r="B43" s="58" t="s">
        <v>67</v>
      </c>
      <c r="C43" s="58">
        <v>2</v>
      </c>
      <c r="D43" s="59" t="str">
        <f>VLOOKUP(B43:B252,DUPLICATE!B42:E251,3,FALSE)</f>
        <v>Supply and fixing of CO2 Cylinder set as per IS2878 Specifications.</v>
      </c>
      <c r="E43" s="60" t="str">
        <f>VLOOKUP(C43:C252,DUPLICATE!C42:F251,3,FALSE)</f>
        <v>Electrical work</v>
      </c>
      <c r="F43" s="60" t="s">
        <v>68</v>
      </c>
      <c r="G43" s="61" t="s">
        <v>259</v>
      </c>
      <c r="H43" s="62">
        <v>9240</v>
      </c>
      <c r="I43" s="62" t="s">
        <v>0</v>
      </c>
      <c r="J43" s="58">
        <f t="shared" si="0"/>
        <v>18480</v>
      </c>
    </row>
    <row r="44" spans="1:10" s="57" customFormat="1" ht="166.5">
      <c r="A44" s="58">
        <v>41</v>
      </c>
      <c r="B44" s="58" t="s">
        <v>69</v>
      </c>
      <c r="C44" s="58">
        <v>1</v>
      </c>
      <c r="D44" s="59" t="str">
        <f>VLOOKUP(B44:B253,DUPLICATE!B43:E252,3,FALSE)</f>
        <v>Supplying and fixing of feeder indicator board to each of the 3Nos feeder breakers and LV breaker, danger boards made of 1'x1' and properly mounted on the structures. The letters written on the borad shall be 1.5"size with blue colour and background shall be of white colour</v>
      </c>
      <c r="E44" s="60" t="str">
        <f>VLOOKUP(C44:C253,DUPLICATE!C43:F252,3,FALSE)</f>
        <v>Electrical work</v>
      </c>
      <c r="F44" s="60" t="s">
        <v>70</v>
      </c>
      <c r="G44" s="61" t="s">
        <v>259</v>
      </c>
      <c r="H44" s="58">
        <v>551</v>
      </c>
      <c r="I44" s="58" t="s">
        <v>3</v>
      </c>
      <c r="J44" s="58">
        <f t="shared" si="0"/>
        <v>551</v>
      </c>
    </row>
    <row r="45" spans="1:10" s="57" customFormat="1" ht="111">
      <c r="A45" s="58">
        <v>42</v>
      </c>
      <c r="B45" s="58" t="s">
        <v>71</v>
      </c>
      <c r="C45" s="58">
        <v>1</v>
      </c>
      <c r="D45" s="59" t="str">
        <f>VLOOKUP(B45:B254,DUPLICATE!B44:E253,3,FALSE)</f>
        <v>Supply and fixing of wooden board of size 3'x2'.5'indicating the layout of the Switch yard.</v>
      </c>
      <c r="E45" s="60" t="str">
        <f>VLOOKUP(C45:C254,DUPLICATE!C44:F253,3,FALSE)</f>
        <v>Electrical work</v>
      </c>
      <c r="F45" s="60" t="s">
        <v>72</v>
      </c>
      <c r="G45" s="61" t="s">
        <v>259</v>
      </c>
      <c r="H45" s="62">
        <v>1654</v>
      </c>
      <c r="I45" s="62" t="s">
        <v>0</v>
      </c>
      <c r="J45" s="58">
        <f t="shared" si="0"/>
        <v>1654</v>
      </c>
    </row>
    <row r="46" spans="1:10" s="57" customFormat="1" ht="83.25">
      <c r="A46" s="58">
        <v>43</v>
      </c>
      <c r="B46" s="58" t="s">
        <v>73</v>
      </c>
      <c r="C46" s="58">
        <v>1</v>
      </c>
      <c r="D46" s="59" t="str">
        <f>VLOOKUP(B46:B255,DUPLICATE!B45:E254,3,FALSE)</f>
        <v>Supply and Erection of Permanent Name Board of on 3'x4' steel sheetmounted on steel frame as described in Specification.</v>
      </c>
      <c r="E46" s="60" t="str">
        <f>VLOOKUP(C46:C255,DUPLICATE!C45:F254,3,FALSE)</f>
        <v>Electrical work</v>
      </c>
      <c r="F46" s="60" t="s">
        <v>285</v>
      </c>
      <c r="G46" s="61" t="s">
        <v>259</v>
      </c>
      <c r="H46" s="62">
        <v>10238</v>
      </c>
      <c r="I46" s="62" t="s">
        <v>0</v>
      </c>
      <c r="J46" s="58">
        <f t="shared" si="0"/>
        <v>10238</v>
      </c>
    </row>
    <row r="47" spans="1:10" s="57" customFormat="1" ht="83.25">
      <c r="A47" s="58">
        <v>44</v>
      </c>
      <c r="B47" s="58" t="s">
        <v>74</v>
      </c>
      <c r="C47" s="58">
        <v>1</v>
      </c>
      <c r="D47" s="59" t="str">
        <f>VLOOKUP(B47:B256,DUPLICATE!B46:E255,3,FALSE)</f>
        <v>Supply of Digital clamp meter.</v>
      </c>
      <c r="E47" s="60" t="str">
        <f>VLOOKUP(C47:C256,DUPLICATE!C46:F255,3,FALSE)</f>
        <v>Electrical work</v>
      </c>
      <c r="F47" s="60" t="s">
        <v>75</v>
      </c>
      <c r="G47" s="61" t="s">
        <v>259</v>
      </c>
      <c r="H47" s="62">
        <v>2888</v>
      </c>
      <c r="I47" s="62" t="s">
        <v>0</v>
      </c>
      <c r="J47" s="58">
        <f t="shared" si="0"/>
        <v>2888</v>
      </c>
    </row>
    <row r="48" spans="1:10" s="57" customFormat="1" ht="83.25">
      <c r="A48" s="58">
        <v>45</v>
      </c>
      <c r="B48" s="58" t="s">
        <v>76</v>
      </c>
      <c r="C48" s="58">
        <v>1</v>
      </c>
      <c r="D48" s="59" t="str">
        <f>VLOOKUP(B48:B257,DUPLICATE!B47:E256,3,FALSE)</f>
        <v>Supply of Rechargeable LED torch light of Standard make.</v>
      </c>
      <c r="E48" s="60" t="str">
        <f>VLOOKUP(C48:C257,DUPLICATE!C47:F256,3,FALSE)</f>
        <v>Electrical work</v>
      </c>
      <c r="F48" s="60" t="s">
        <v>77</v>
      </c>
      <c r="G48" s="61" t="s">
        <v>259</v>
      </c>
      <c r="H48" s="62">
        <v>1733</v>
      </c>
      <c r="I48" s="62" t="s">
        <v>0</v>
      </c>
      <c r="J48" s="58">
        <f t="shared" si="0"/>
        <v>1733</v>
      </c>
    </row>
    <row r="49" spans="1:10" s="57" customFormat="1" ht="166.5">
      <c r="A49" s="58">
        <v>46</v>
      </c>
      <c r="B49" s="58" t="s">
        <v>78</v>
      </c>
      <c r="C49" s="58">
        <v>1</v>
      </c>
      <c r="D49" s="59" t="str">
        <f>VLOOKUP(B49:B258,DUPLICATE!B48:E257,3,FALSE)</f>
        <v>Supply of Taparia Tool kit of Size 20”x10”x15” with tier arrangements Tool box containing ‘D’Spanners from size 6 to 54, Hammer small and big size, Ring spanners from 6 to 28, Adjustable spanner, Pipe wrench, Cutting Plier, Nose plier, Tester, insulated Screw drive.</v>
      </c>
      <c r="E49" s="60" t="str">
        <f>VLOOKUP(C49:C258,DUPLICATE!C48:F257,3,FALSE)</f>
        <v>Electrical work</v>
      </c>
      <c r="F49" s="60" t="s">
        <v>79</v>
      </c>
      <c r="G49" s="61" t="s">
        <v>259</v>
      </c>
      <c r="H49" s="62">
        <v>4925</v>
      </c>
      <c r="I49" s="62" t="s">
        <v>3</v>
      </c>
      <c r="J49" s="58">
        <f t="shared" si="0"/>
        <v>4925</v>
      </c>
    </row>
    <row r="50" spans="1:10" s="57" customFormat="1" ht="83.25">
      <c r="A50" s="58">
        <v>47</v>
      </c>
      <c r="B50" s="58" t="s">
        <v>80</v>
      </c>
      <c r="C50" s="58">
        <v>1</v>
      </c>
      <c r="D50" s="59" t="str">
        <f>VLOOKUP(B50:B259,DUPLICATE!B49:E258,3,FALSE)</f>
        <v>Supply and fixing of safety instructions/Substation operation instruction board</v>
      </c>
      <c r="E50" s="60" t="str">
        <f>VLOOKUP(C50:C259,DUPLICATE!C49:F258,3,FALSE)</f>
        <v>Electrical work</v>
      </c>
      <c r="F50" s="60" t="s">
        <v>81</v>
      </c>
      <c r="G50" s="61" t="s">
        <v>259</v>
      </c>
      <c r="H50" s="62">
        <v>2205</v>
      </c>
      <c r="I50" s="62" t="s">
        <v>0</v>
      </c>
      <c r="J50" s="58">
        <f t="shared" si="0"/>
        <v>2205</v>
      </c>
    </row>
    <row r="51" spans="1:10" s="57" customFormat="1" ht="83.25">
      <c r="A51" s="58">
        <v>48</v>
      </c>
      <c r="B51" s="58" t="s">
        <v>82</v>
      </c>
      <c r="C51" s="58">
        <v>8</v>
      </c>
      <c r="D51" s="59" t="str">
        <f>VLOOKUP(B51:B260,DUPLICATE!B50:E259,3,FALSE)</f>
        <v xml:space="preserve">Supply of 25 W LED lamp with fitting of philips make </v>
      </c>
      <c r="E51" s="60" t="str">
        <f>VLOOKUP(C51:C260,DUPLICATE!C50:F259,3,FALSE)</f>
        <v>Electrical work</v>
      </c>
      <c r="F51" s="60" t="s">
        <v>83</v>
      </c>
      <c r="G51" s="61" t="s">
        <v>259</v>
      </c>
      <c r="H51" s="62">
        <v>3200</v>
      </c>
      <c r="I51" s="62" t="s">
        <v>0</v>
      </c>
      <c r="J51" s="58">
        <f t="shared" si="0"/>
        <v>25600</v>
      </c>
    </row>
    <row r="52" spans="1:10" s="57" customFormat="1" ht="83.25">
      <c r="A52" s="58">
        <v>49</v>
      </c>
      <c r="B52" s="58" t="s">
        <v>84</v>
      </c>
      <c r="C52" s="58">
        <v>1</v>
      </c>
      <c r="D52" s="59" t="str">
        <f>VLOOKUP(B52:B261,DUPLICATE!B51:E260,3,FALSE)</f>
        <v>Supply of Alluminum Ladder(20 feet)</v>
      </c>
      <c r="E52" s="60" t="str">
        <f>VLOOKUP(C52:C261,DUPLICATE!C51:F260,3,FALSE)</f>
        <v>Electrical work</v>
      </c>
      <c r="F52" s="60" t="s">
        <v>85</v>
      </c>
      <c r="G52" s="61" t="s">
        <v>259</v>
      </c>
      <c r="H52" s="62">
        <v>1654</v>
      </c>
      <c r="I52" s="62" t="s">
        <v>0</v>
      </c>
      <c r="J52" s="58">
        <f t="shared" si="0"/>
        <v>1654</v>
      </c>
    </row>
    <row r="53" spans="1:10" s="57" customFormat="1" ht="83.25">
      <c r="A53" s="58">
        <v>50</v>
      </c>
      <c r="B53" s="58" t="s">
        <v>86</v>
      </c>
      <c r="C53" s="58">
        <v>1</v>
      </c>
      <c r="D53" s="59" t="str">
        <f>VLOOKUP(B53:B262,DUPLICATE!B52:E261,3,FALSE)</f>
        <v>Supply of Megger (2000 ohms, 0-2.5kv)</v>
      </c>
      <c r="E53" s="60" t="str">
        <f>VLOOKUP(C53:C262,DUPLICATE!C52:F261,3,FALSE)</f>
        <v>Electrical work</v>
      </c>
      <c r="F53" s="60" t="s">
        <v>87</v>
      </c>
      <c r="G53" s="61" t="s">
        <v>259</v>
      </c>
      <c r="H53" s="62">
        <v>8085</v>
      </c>
      <c r="I53" s="62" t="s">
        <v>0</v>
      </c>
      <c r="J53" s="58">
        <f t="shared" si="0"/>
        <v>8085</v>
      </c>
    </row>
    <row r="54" spans="1:10" s="57" customFormat="1" ht="83.25">
      <c r="A54" s="58">
        <v>51</v>
      </c>
      <c r="B54" s="58" t="s">
        <v>88</v>
      </c>
      <c r="C54" s="58">
        <v>4</v>
      </c>
      <c r="D54" s="59" t="str">
        <f>VLOOKUP(B54:B263,DUPLICATE!B53:E262,3,FALSE)</f>
        <v>Supply of Earth Discharging Rod 10' length.</v>
      </c>
      <c r="E54" s="60" t="str">
        <f>VLOOKUP(C54:C263,DUPLICATE!C53:F262,3,FALSE)</f>
        <v>Electrical work</v>
      </c>
      <c r="F54" s="60" t="s">
        <v>286</v>
      </c>
      <c r="G54" s="61" t="s">
        <v>259</v>
      </c>
      <c r="H54" s="62">
        <v>1000</v>
      </c>
      <c r="I54" s="62" t="s">
        <v>0</v>
      </c>
      <c r="J54" s="58">
        <f t="shared" si="0"/>
        <v>4000</v>
      </c>
    </row>
    <row r="55" spans="1:10" s="57" customFormat="1" ht="83.25">
      <c r="A55" s="58">
        <v>52</v>
      </c>
      <c r="B55" s="58" t="s">
        <v>89</v>
      </c>
      <c r="C55" s="58">
        <v>250</v>
      </c>
      <c r="D55" s="59" t="str">
        <f>VLOOKUP(B55:B264,DUPLICATE!B54:E263,3,FALSE)</f>
        <v>Supply of GI Bolts,Nuts and Washers etc.</v>
      </c>
      <c r="E55" s="60" t="str">
        <f>VLOOKUP(C55:C264,DUPLICATE!C54:F263,3,FALSE)</f>
        <v>Electrical work</v>
      </c>
      <c r="F55" s="60" t="s">
        <v>12</v>
      </c>
      <c r="G55" s="61" t="s">
        <v>259</v>
      </c>
      <c r="H55" s="58">
        <v>117.5</v>
      </c>
      <c r="I55" s="58" t="s">
        <v>1</v>
      </c>
      <c r="J55" s="58">
        <f t="shared" si="0"/>
        <v>29375</v>
      </c>
    </row>
    <row r="56" spans="1:10" s="57" customFormat="1" ht="83.25">
      <c r="A56" s="58">
        <v>53</v>
      </c>
      <c r="B56" s="58" t="s">
        <v>90</v>
      </c>
      <c r="C56" s="58">
        <v>66</v>
      </c>
      <c r="D56" s="59" t="str">
        <f>VLOOKUP(B56:B265,DUPLICATE!B55:E264,3,FALSE)</f>
        <v>Supply of PG clamps for panther 2 bolted 800 A.</v>
      </c>
      <c r="E56" s="60" t="str">
        <f>VLOOKUP(C56:C265,DUPLICATE!C55:F264,3,FALSE)</f>
        <v>Electrical work</v>
      </c>
      <c r="F56" s="60" t="s">
        <v>91</v>
      </c>
      <c r="G56" s="61" t="s">
        <v>259</v>
      </c>
      <c r="H56" s="58">
        <v>130</v>
      </c>
      <c r="I56" s="58" t="s">
        <v>0</v>
      </c>
      <c r="J56" s="58">
        <f t="shared" si="0"/>
        <v>8580</v>
      </c>
    </row>
    <row r="57" spans="1:10" s="57" customFormat="1" ht="166.5">
      <c r="A57" s="58">
        <v>54</v>
      </c>
      <c r="B57" s="58" t="s">
        <v>92</v>
      </c>
      <c r="C57" s="58">
        <v>200</v>
      </c>
      <c r="D57" s="59" t="str">
        <f>VLOOKUP(B57:B266,DUPLICATE!B56:E265,3,FALSE)</f>
        <v>Supply and Laying of 2 core/4 core cable includes excavation earth and back filling with sand and earth in alternate layers as shown in the sketch. The cable termination shall be made by providing proper size of  lugs at both ends of the cable termination.</v>
      </c>
      <c r="E57" s="60" t="str">
        <f>VLOOKUP(C57:C266,DUPLICATE!C56:F265,3,FALSE)</f>
        <v>Electrical work</v>
      </c>
      <c r="F57" s="60" t="s">
        <v>93</v>
      </c>
      <c r="G57" s="61" t="s">
        <v>259</v>
      </c>
      <c r="H57" s="58">
        <v>50</v>
      </c>
      <c r="I57" s="58" t="s">
        <v>2</v>
      </c>
      <c r="J57" s="58">
        <f t="shared" si="0"/>
        <v>10000</v>
      </c>
    </row>
    <row r="58" spans="1:10" s="57" customFormat="1" ht="83.25">
      <c r="A58" s="58">
        <v>55</v>
      </c>
      <c r="B58" s="58" t="s">
        <v>7</v>
      </c>
      <c r="C58" s="58">
        <v>31</v>
      </c>
      <c r="D58" s="59" t="str">
        <f>VLOOKUP(B58:B267,DUPLICATE!B57:E266,3,FALSE)</f>
        <v>Sub Transportation of 9.1 M PSCC Pole including Loading and Unloading&lt;10KM.</v>
      </c>
      <c r="E58" s="60" t="str">
        <f>VLOOKUP(C58:C267,DUPLICATE!C57:F266,3,FALSE)</f>
        <v>Electrical work</v>
      </c>
      <c r="F58" s="60" t="s">
        <v>13</v>
      </c>
      <c r="G58" s="61" t="s">
        <v>259</v>
      </c>
      <c r="H58" s="58">
        <v>407.29</v>
      </c>
      <c r="I58" s="58" t="s">
        <v>0</v>
      </c>
      <c r="J58" s="58">
        <f t="shared" si="0"/>
        <v>12625.99</v>
      </c>
    </row>
    <row r="59" spans="1:10" s="57" customFormat="1" ht="83.25">
      <c r="A59" s="58">
        <v>56</v>
      </c>
      <c r="B59" s="58" t="s">
        <v>94</v>
      </c>
      <c r="C59" s="58">
        <v>8</v>
      </c>
      <c r="D59" s="59" t="str">
        <f>VLOOKUP(B59:B268,DUPLICATE!B58:E267,3,FALSE)</f>
        <v>Sub Transportation of 8.0M PSCC Pole including Loading and Unloading&lt;10KM.</v>
      </c>
      <c r="E59" s="60" t="str">
        <f>VLOOKUP(C59:C268,DUPLICATE!C58:F267,3,FALSE)</f>
        <v>Electrical work</v>
      </c>
      <c r="F59" s="60" t="s">
        <v>95</v>
      </c>
      <c r="G59" s="61" t="s">
        <v>259</v>
      </c>
      <c r="H59" s="58">
        <v>271.52</v>
      </c>
      <c r="I59" s="58" t="s">
        <v>0</v>
      </c>
      <c r="J59" s="58">
        <f t="shared" si="0"/>
        <v>2172.16</v>
      </c>
    </row>
    <row r="60" spans="1:10" s="57" customFormat="1" ht="111">
      <c r="A60" s="58">
        <v>57</v>
      </c>
      <c r="B60" s="58" t="s">
        <v>96</v>
      </c>
      <c r="C60" s="58">
        <v>2</v>
      </c>
      <c r="D60" s="59" t="str">
        <f>VLOOKUP(B60:B269,DUPLICATE!B59:E268,3,FALSE)</f>
        <v>Transport of VCB , Control pannels, current transformater, bosster etc, above 10 KM and upto 50 KM with lorry for each trip.</v>
      </c>
      <c r="E60" s="60" t="str">
        <f>VLOOKUP(C60:C269,DUPLICATE!C59:F268,3,FALSE)</f>
        <v>Electrical work</v>
      </c>
      <c r="F60" s="60" t="s">
        <v>14</v>
      </c>
      <c r="G60" s="61" t="s">
        <v>259</v>
      </c>
      <c r="H60" s="62">
        <v>2720.34</v>
      </c>
      <c r="I60" s="62" t="s">
        <v>0</v>
      </c>
      <c r="J60" s="58">
        <f t="shared" si="0"/>
        <v>5440.68</v>
      </c>
    </row>
    <row r="61" spans="1:10" s="57" customFormat="1" ht="111">
      <c r="A61" s="58">
        <v>58</v>
      </c>
      <c r="B61" s="58" t="s">
        <v>97</v>
      </c>
      <c r="C61" s="58">
        <v>10.61</v>
      </c>
      <c r="D61" s="59" t="str">
        <f>VLOOKUP(B61:B270,DUPLICATE!B60:E269,3,FALSE)</f>
        <v>Transport of steel including line materital such as cross arm,clamps,hard ware(including loading and unloading) above 30KM and  upto 50KM.</v>
      </c>
      <c r="E61" s="60" t="str">
        <f>VLOOKUP(C61:C270,DUPLICATE!C60:F269,3,FALSE)</f>
        <v>Electrical work</v>
      </c>
      <c r="F61" s="60" t="s">
        <v>15</v>
      </c>
      <c r="G61" s="61" t="s">
        <v>259</v>
      </c>
      <c r="H61" s="58">
        <v>617.1</v>
      </c>
      <c r="I61" s="58" t="s">
        <v>26</v>
      </c>
      <c r="J61" s="58">
        <f t="shared" si="0"/>
        <v>6547.4309999999996</v>
      </c>
    </row>
    <row r="62" spans="1:10" s="57" customFormat="1" ht="111">
      <c r="A62" s="58">
        <v>59</v>
      </c>
      <c r="B62" s="58" t="s">
        <v>98</v>
      </c>
      <c r="C62" s="58">
        <v>10.61</v>
      </c>
      <c r="D62" s="59" t="str">
        <f>VLOOKUP(B62:B271,DUPLICATE!B61:E270,3,FALSE)</f>
        <v>Loading of MS Channel,Angles,Flats&amp;Rods.</v>
      </c>
      <c r="E62" s="60" t="str">
        <f>VLOOKUP(C62:C271,DUPLICATE!C61:F270,3,FALSE)</f>
        <v>Electrical work</v>
      </c>
      <c r="F62" s="60" t="s">
        <v>287</v>
      </c>
      <c r="G62" s="61" t="s">
        <v>259</v>
      </c>
      <c r="H62" s="58">
        <v>221</v>
      </c>
      <c r="I62" s="58" t="s">
        <v>26</v>
      </c>
      <c r="J62" s="58">
        <f t="shared" si="0"/>
        <v>2344.81</v>
      </c>
    </row>
    <row r="63" spans="1:10" s="57" customFormat="1" ht="111">
      <c r="A63" s="58">
        <v>60</v>
      </c>
      <c r="B63" s="58" t="s">
        <v>99</v>
      </c>
      <c r="C63" s="58">
        <v>10.61</v>
      </c>
      <c r="D63" s="59" t="str">
        <f>VLOOKUP(B63:B272,DUPLICATE!B62:E271,3,FALSE)</f>
        <v>Unloading of MS Channel,Angles,Flats&amp;Rod.</v>
      </c>
      <c r="E63" s="60" t="str">
        <f>VLOOKUP(C63:C272,DUPLICATE!C62:F271,3,FALSE)</f>
        <v>Electrical work</v>
      </c>
      <c r="F63" s="60" t="s">
        <v>288</v>
      </c>
      <c r="G63" s="61" t="s">
        <v>259</v>
      </c>
      <c r="H63" s="58">
        <v>185</v>
      </c>
      <c r="I63" s="58" t="s">
        <v>26</v>
      </c>
      <c r="J63" s="58">
        <f t="shared" si="0"/>
        <v>1962.85</v>
      </c>
    </row>
    <row r="64" spans="1:10" s="57" customFormat="1" ht="83.25">
      <c r="A64" s="58">
        <v>61</v>
      </c>
      <c r="B64" s="58" t="s">
        <v>100</v>
      </c>
      <c r="C64" s="58">
        <v>354</v>
      </c>
      <c r="D64" s="59" t="str">
        <f>VLOOKUP(B64:B273,DUPLICATE!B63:E272,3,FALSE)</f>
        <v>Loading and unwinding of Panther conductor.</v>
      </c>
      <c r="E64" s="60" t="str">
        <f>VLOOKUP(C64:C273,DUPLICATE!C63:F272,3,FALSE)</f>
        <v>Electrical work</v>
      </c>
      <c r="F64" s="60" t="s">
        <v>101</v>
      </c>
      <c r="G64" s="61" t="s">
        <v>259</v>
      </c>
      <c r="H64" s="58">
        <v>3</v>
      </c>
      <c r="I64" s="58" t="s">
        <v>2</v>
      </c>
      <c r="J64" s="58">
        <f t="shared" si="0"/>
        <v>1062</v>
      </c>
    </row>
    <row r="65" spans="1:10" s="57" customFormat="1" ht="111">
      <c r="A65" s="58">
        <v>62</v>
      </c>
      <c r="B65" s="58" t="s">
        <v>102</v>
      </c>
      <c r="C65" s="58">
        <v>354</v>
      </c>
      <c r="D65" s="59" t="str">
        <f>VLOOKUP(B65:B274,DUPLICATE!B64:E273,3,FALSE)</f>
        <v>Unloading of Panther conductor.</v>
      </c>
      <c r="E65" s="60" t="str">
        <f>VLOOKUP(C65:C274,DUPLICATE!C64:F273,3,FALSE)</f>
        <v>Electrical work</v>
      </c>
      <c r="F65" s="60" t="s">
        <v>103</v>
      </c>
      <c r="G65" s="61" t="s">
        <v>259</v>
      </c>
      <c r="H65" s="58">
        <v>2</v>
      </c>
      <c r="I65" s="58" t="s">
        <v>2</v>
      </c>
      <c r="J65" s="58">
        <f t="shared" si="0"/>
        <v>708</v>
      </c>
    </row>
    <row r="66" spans="1:10" s="57" customFormat="1" ht="83.25">
      <c r="A66" s="58">
        <v>63</v>
      </c>
      <c r="B66" s="58" t="s">
        <v>104</v>
      </c>
      <c r="C66" s="58">
        <v>2</v>
      </c>
      <c r="D66" s="59" t="str">
        <f>VLOOKUP(B66:B275,DUPLICATE!B65:E274,3,FALSE)</f>
        <v>Loading of 33 KV and 11 KV Disc insulators.</v>
      </c>
      <c r="E66" s="60" t="str">
        <f>VLOOKUP(C66:C275,DUPLICATE!C65:F274,3,FALSE)</f>
        <v>Electrical work</v>
      </c>
      <c r="F66" s="60" t="s">
        <v>289</v>
      </c>
      <c r="G66" s="61" t="s">
        <v>259</v>
      </c>
      <c r="H66" s="58">
        <v>2</v>
      </c>
      <c r="I66" s="58" t="s">
        <v>316</v>
      </c>
      <c r="J66" s="58">
        <f t="shared" si="0"/>
        <v>4</v>
      </c>
    </row>
    <row r="67" spans="1:10" s="57" customFormat="1" ht="83.25">
      <c r="A67" s="58">
        <v>64</v>
      </c>
      <c r="B67" s="58" t="s">
        <v>105</v>
      </c>
      <c r="C67" s="58">
        <v>2</v>
      </c>
      <c r="D67" s="59" t="str">
        <f>VLOOKUP(B67:B276,DUPLICATE!B66:E275,3,FALSE)</f>
        <v>Unloading of 33 KV and 11 KV Disc insulators.</v>
      </c>
      <c r="E67" s="60" t="str">
        <f>VLOOKUP(C67:C276,DUPLICATE!C66:F275,3,FALSE)</f>
        <v>Electrical work</v>
      </c>
      <c r="F67" s="60" t="s">
        <v>290</v>
      </c>
      <c r="G67" s="61" t="s">
        <v>259</v>
      </c>
      <c r="H67" s="58">
        <v>2</v>
      </c>
      <c r="I67" s="58" t="s">
        <v>316</v>
      </c>
      <c r="J67" s="58">
        <f t="shared" si="0"/>
        <v>4</v>
      </c>
    </row>
    <row r="68" spans="1:10" s="57" customFormat="1" ht="83.25">
      <c r="A68" s="58">
        <v>65</v>
      </c>
      <c r="B68" s="58" t="s">
        <v>106</v>
      </c>
      <c r="C68" s="58">
        <v>2</v>
      </c>
      <c r="D68" s="59" t="str">
        <f>VLOOKUP(B68:B277,DUPLICATE!B67:E276,3,FALSE)</f>
        <v>Loading  of 33KV Metal parts bag of 25 nos.</v>
      </c>
      <c r="E68" s="60" t="str">
        <f>VLOOKUP(C68:C277,DUPLICATE!C67:F276,3,FALSE)</f>
        <v>Electrical work</v>
      </c>
      <c r="F68" s="60" t="s">
        <v>291</v>
      </c>
      <c r="G68" s="61" t="s">
        <v>259</v>
      </c>
      <c r="H68" s="58">
        <v>65</v>
      </c>
      <c r="I68" s="58" t="s">
        <v>107</v>
      </c>
      <c r="J68" s="58">
        <f t="shared" si="0"/>
        <v>130</v>
      </c>
    </row>
    <row r="69" spans="1:10" s="57" customFormat="1" ht="83.25">
      <c r="A69" s="58">
        <v>66</v>
      </c>
      <c r="B69" s="58" t="s">
        <v>108</v>
      </c>
      <c r="C69" s="58">
        <v>2</v>
      </c>
      <c r="D69" s="59" t="str">
        <f>VLOOKUP(B69:B278,DUPLICATE!B68:E277,3,FALSE)</f>
        <v>Unloading of 33 KV Metal parts bag of 25 nos.</v>
      </c>
      <c r="E69" s="60" t="str">
        <f>VLOOKUP(C69:C278,DUPLICATE!C68:F277,3,FALSE)</f>
        <v>Electrical work</v>
      </c>
      <c r="F69" s="60" t="s">
        <v>16</v>
      </c>
      <c r="G69" s="61" t="s">
        <v>259</v>
      </c>
      <c r="H69" s="58">
        <v>65</v>
      </c>
      <c r="I69" s="58" t="s">
        <v>107</v>
      </c>
      <c r="J69" s="58">
        <f t="shared" ref="J69:J132" si="1">C69*H69</f>
        <v>130</v>
      </c>
    </row>
    <row r="70" spans="1:10" s="57" customFormat="1" ht="111">
      <c r="A70" s="58">
        <v>67</v>
      </c>
      <c r="B70" s="58" t="s">
        <v>109</v>
      </c>
      <c r="C70" s="58">
        <v>2</v>
      </c>
      <c r="D70" s="59" t="str">
        <f>VLOOKUP(B70:B279,DUPLICATE!B69:E278,3,FALSE)</f>
        <v>Loading of  of 11kv Pin insulator/Post type insulator/Solid Core Insulators.</v>
      </c>
      <c r="E70" s="60" t="str">
        <f>VLOOKUP(C70:C279,DUPLICATE!C69:F278,3,FALSE)</f>
        <v>Electrical work</v>
      </c>
      <c r="F70" s="60" t="s">
        <v>110</v>
      </c>
      <c r="G70" s="61" t="s">
        <v>259</v>
      </c>
      <c r="H70" s="58">
        <v>1</v>
      </c>
      <c r="I70" s="58" t="s">
        <v>316</v>
      </c>
      <c r="J70" s="58">
        <f t="shared" si="1"/>
        <v>2</v>
      </c>
    </row>
    <row r="71" spans="1:10" s="57" customFormat="1" ht="111">
      <c r="A71" s="58">
        <v>68</v>
      </c>
      <c r="B71" s="58" t="s">
        <v>111</v>
      </c>
      <c r="C71" s="58">
        <v>2</v>
      </c>
      <c r="D71" s="59" t="str">
        <f>VLOOKUP(B71:B280,DUPLICATE!B70:E279,3,FALSE)</f>
        <v>Unloading of  of 11kv Pin insulator/Post type insulator/Solid Core Insulators.</v>
      </c>
      <c r="E71" s="60" t="str">
        <f>VLOOKUP(C71:C280,DUPLICATE!C70:F279,3,FALSE)</f>
        <v>Electrical work</v>
      </c>
      <c r="F71" s="60" t="s">
        <v>292</v>
      </c>
      <c r="G71" s="61" t="s">
        <v>259</v>
      </c>
      <c r="H71" s="58">
        <v>1</v>
      </c>
      <c r="I71" s="58" t="s">
        <v>316</v>
      </c>
      <c r="J71" s="58">
        <f t="shared" si="1"/>
        <v>2</v>
      </c>
    </row>
    <row r="72" spans="1:10" s="57" customFormat="1" ht="83.25">
      <c r="A72" s="58">
        <v>69</v>
      </c>
      <c r="B72" s="58" t="s">
        <v>112</v>
      </c>
      <c r="C72" s="58">
        <v>700</v>
      </c>
      <c r="D72" s="59" t="str">
        <f>VLOOKUP(B72:B281,DUPLICATE!B71:E280,3,FALSE)</f>
        <v>Loading of PVC Copper Control Cable 4 core and 10 core.</v>
      </c>
      <c r="E72" s="60" t="str">
        <f>VLOOKUP(C72:C281,DUPLICATE!C71:F280,3,FALSE)</f>
        <v>Electrical work</v>
      </c>
      <c r="F72" s="60" t="s">
        <v>113</v>
      </c>
      <c r="G72" s="61" t="s">
        <v>259</v>
      </c>
      <c r="H72" s="58">
        <v>1</v>
      </c>
      <c r="I72" s="58" t="s">
        <v>2</v>
      </c>
      <c r="J72" s="58">
        <f t="shared" si="1"/>
        <v>700</v>
      </c>
    </row>
    <row r="73" spans="1:10" s="57" customFormat="1" ht="83.25">
      <c r="A73" s="58">
        <v>70</v>
      </c>
      <c r="B73" s="58" t="s">
        <v>114</v>
      </c>
      <c r="C73" s="58">
        <v>700</v>
      </c>
      <c r="D73" s="59" t="str">
        <f>VLOOKUP(B73:B282,DUPLICATE!B72:E281,3,FALSE)</f>
        <v>Unloading of PVC Copper Control Cable 4 core and 10 core.</v>
      </c>
      <c r="E73" s="60" t="str">
        <f>VLOOKUP(C73:C282,DUPLICATE!C72:F281,3,FALSE)</f>
        <v>Electrical work</v>
      </c>
      <c r="F73" s="60" t="s">
        <v>115</v>
      </c>
      <c r="G73" s="61" t="s">
        <v>259</v>
      </c>
      <c r="H73" s="58">
        <v>1.02</v>
      </c>
      <c r="I73" s="58" t="s">
        <v>2</v>
      </c>
      <c r="J73" s="58">
        <f t="shared" si="1"/>
        <v>714</v>
      </c>
    </row>
    <row r="74" spans="1:10" s="57" customFormat="1" ht="83.25">
      <c r="A74" s="58">
        <v>71</v>
      </c>
      <c r="B74" s="58" t="s">
        <v>116</v>
      </c>
      <c r="C74" s="58">
        <v>1</v>
      </c>
      <c r="D74" s="59" t="str">
        <f>VLOOKUP(B74:B283,DUPLICATE!B73:E282,3,FALSE)</f>
        <v>Loading of 3Ph 25KVA Distribution Transformer.</v>
      </c>
      <c r="E74" s="60" t="str">
        <f>VLOOKUP(C74:C283,DUPLICATE!C73:F282,3,FALSE)</f>
        <v>Electrical work</v>
      </c>
      <c r="F74" s="60" t="s">
        <v>117</v>
      </c>
      <c r="G74" s="61" t="s">
        <v>259</v>
      </c>
      <c r="H74" s="58">
        <v>252</v>
      </c>
      <c r="I74" s="58" t="s">
        <v>0</v>
      </c>
      <c r="J74" s="58">
        <f t="shared" si="1"/>
        <v>252</v>
      </c>
    </row>
    <row r="75" spans="1:10" s="57" customFormat="1" ht="83.25">
      <c r="A75" s="58">
        <v>72</v>
      </c>
      <c r="B75" s="58" t="s">
        <v>118</v>
      </c>
      <c r="C75" s="58">
        <v>1</v>
      </c>
      <c r="D75" s="59" t="str">
        <f>VLOOKUP(B75:B284,DUPLICATE!B74:E283,3,FALSE)</f>
        <v>UnLoading of 3Ph 25KVA Distribution  Transformer.</v>
      </c>
      <c r="E75" s="60" t="str">
        <f>VLOOKUP(C75:C284,DUPLICATE!C74:F283,3,FALSE)</f>
        <v>Electrical work</v>
      </c>
      <c r="F75" s="60" t="s">
        <v>119</v>
      </c>
      <c r="G75" s="61" t="s">
        <v>259</v>
      </c>
      <c r="H75" s="58">
        <v>202</v>
      </c>
      <c r="I75" s="58" t="s">
        <v>0</v>
      </c>
      <c r="J75" s="58">
        <f t="shared" si="1"/>
        <v>202</v>
      </c>
    </row>
    <row r="76" spans="1:10" s="57" customFormat="1" ht="83.25">
      <c r="A76" s="58">
        <v>73</v>
      </c>
      <c r="B76" s="58" t="s">
        <v>120</v>
      </c>
      <c r="C76" s="58">
        <v>1</v>
      </c>
      <c r="D76" s="59" t="str">
        <f>VLOOKUP(B76:B285,DUPLICATE!B75:E284,3,FALSE)</f>
        <v>Loading  of 33/11 KV   Current Transformers/ Potential Transformers.</v>
      </c>
      <c r="E76" s="60" t="str">
        <f>VLOOKUP(C76:C285,DUPLICATE!C75:F284,3,FALSE)</f>
        <v>Electrical work</v>
      </c>
      <c r="F76" s="60" t="s">
        <v>293</v>
      </c>
      <c r="G76" s="61" t="s">
        <v>259</v>
      </c>
      <c r="H76" s="58">
        <v>165</v>
      </c>
      <c r="I76" s="58" t="s">
        <v>0</v>
      </c>
      <c r="J76" s="58">
        <f t="shared" si="1"/>
        <v>165</v>
      </c>
    </row>
    <row r="77" spans="1:10" s="57" customFormat="1" ht="83.25">
      <c r="A77" s="58">
        <v>74</v>
      </c>
      <c r="B77" s="58" t="s">
        <v>121</v>
      </c>
      <c r="C77" s="58">
        <v>3</v>
      </c>
      <c r="D77" s="59" t="str">
        <f>VLOOKUP(B77:B286,DUPLICATE!B76:E285,3,FALSE)</f>
        <v>Loading of 33 KV10 KA LAs Station type.</v>
      </c>
      <c r="E77" s="60" t="str">
        <f>VLOOKUP(C77:C286,DUPLICATE!C76:F285,3,FALSE)</f>
        <v>Electrical work</v>
      </c>
      <c r="F77" s="60" t="s">
        <v>294</v>
      </c>
      <c r="G77" s="61" t="s">
        <v>259</v>
      </c>
      <c r="H77" s="58">
        <v>41</v>
      </c>
      <c r="I77" s="58" t="s">
        <v>0</v>
      </c>
      <c r="J77" s="58">
        <f t="shared" si="1"/>
        <v>123</v>
      </c>
    </row>
    <row r="78" spans="1:10" s="57" customFormat="1" ht="83.25">
      <c r="A78" s="58">
        <v>75</v>
      </c>
      <c r="B78" s="58" t="s">
        <v>122</v>
      </c>
      <c r="C78" s="58">
        <v>3</v>
      </c>
      <c r="D78" s="59" t="str">
        <f>VLOOKUP(B78:B287,DUPLICATE!B77:E286,3,FALSE)</f>
        <v>Unloading of 33 KV10 KA LAs Station type.</v>
      </c>
      <c r="E78" s="60" t="str">
        <f>VLOOKUP(C78:C287,DUPLICATE!C77:F286,3,FALSE)</f>
        <v>Electrical work</v>
      </c>
      <c r="F78" s="60" t="s">
        <v>295</v>
      </c>
      <c r="G78" s="61" t="s">
        <v>259</v>
      </c>
      <c r="H78" s="58">
        <v>35</v>
      </c>
      <c r="I78" s="58" t="s">
        <v>0</v>
      </c>
      <c r="J78" s="58">
        <f t="shared" si="1"/>
        <v>105</v>
      </c>
    </row>
    <row r="79" spans="1:10" s="57" customFormat="1" ht="83.25">
      <c r="A79" s="58">
        <v>76</v>
      </c>
      <c r="B79" s="58" t="s">
        <v>123</v>
      </c>
      <c r="C79" s="58">
        <v>9</v>
      </c>
      <c r="D79" s="59" t="str">
        <f>VLOOKUP(B79:B288,DUPLICATE!B78:E287,3,FALSE)</f>
        <v>Loading of 11 KV10 KA LAs Line type.</v>
      </c>
      <c r="E79" s="60" t="str">
        <f>VLOOKUP(C79:C288,DUPLICATE!C78:F287,3,FALSE)</f>
        <v>Electrical work</v>
      </c>
      <c r="F79" s="60" t="s">
        <v>296</v>
      </c>
      <c r="G79" s="61" t="s">
        <v>259</v>
      </c>
      <c r="H79" s="58">
        <v>32</v>
      </c>
      <c r="I79" s="58" t="s">
        <v>0</v>
      </c>
      <c r="J79" s="58">
        <f t="shared" si="1"/>
        <v>288</v>
      </c>
    </row>
    <row r="80" spans="1:10" s="57" customFormat="1" ht="83.25">
      <c r="A80" s="58">
        <v>77</v>
      </c>
      <c r="B80" s="58" t="s">
        <v>124</v>
      </c>
      <c r="C80" s="58">
        <v>9</v>
      </c>
      <c r="D80" s="59" t="str">
        <f>VLOOKUP(B80:B289,DUPLICATE!B79:E288,3,FALSE)</f>
        <v>Unloading of 11 KV10 KA LAs Line type.</v>
      </c>
      <c r="E80" s="60" t="str">
        <f>VLOOKUP(C80:C289,DUPLICATE!C79:F288,3,FALSE)</f>
        <v>Electrical work</v>
      </c>
      <c r="F80" s="60" t="s">
        <v>297</v>
      </c>
      <c r="G80" s="61" t="s">
        <v>259</v>
      </c>
      <c r="H80" s="58">
        <v>32</v>
      </c>
      <c r="I80" s="58" t="s">
        <v>0</v>
      </c>
      <c r="J80" s="58">
        <f t="shared" si="1"/>
        <v>288</v>
      </c>
    </row>
    <row r="81" spans="1:10" s="57" customFormat="1" ht="83.25">
      <c r="A81" s="58">
        <v>78</v>
      </c>
      <c r="B81" s="58" t="s">
        <v>125</v>
      </c>
      <c r="C81" s="58">
        <v>3</v>
      </c>
      <c r="D81" s="59" t="str">
        <f>VLOOKUP(B81:B290,DUPLICATE!B80:E289,3,FALSE)</f>
        <v>Loading of 11 KV10 KA LAs Station type.</v>
      </c>
      <c r="E81" s="60" t="str">
        <f>VLOOKUP(C81:C290,DUPLICATE!C80:F289,3,FALSE)</f>
        <v>Electrical work</v>
      </c>
      <c r="F81" s="60" t="s">
        <v>298</v>
      </c>
      <c r="G81" s="61" t="s">
        <v>259</v>
      </c>
      <c r="H81" s="58">
        <v>32</v>
      </c>
      <c r="I81" s="58" t="s">
        <v>0</v>
      </c>
      <c r="J81" s="58">
        <f t="shared" si="1"/>
        <v>96</v>
      </c>
    </row>
    <row r="82" spans="1:10" s="57" customFormat="1" ht="83.25">
      <c r="A82" s="58">
        <v>79</v>
      </c>
      <c r="B82" s="58" t="s">
        <v>126</v>
      </c>
      <c r="C82" s="58">
        <v>3</v>
      </c>
      <c r="D82" s="59" t="str">
        <f>VLOOKUP(B82:B291,DUPLICATE!B81:E290,3,FALSE)</f>
        <v>Unloading of 11 KV10 KA LAs Station type.</v>
      </c>
      <c r="E82" s="60" t="str">
        <f>VLOOKUP(C82:C291,DUPLICATE!C81:F290,3,FALSE)</f>
        <v>Electrical work</v>
      </c>
      <c r="F82" s="60" t="s">
        <v>299</v>
      </c>
      <c r="G82" s="61" t="s">
        <v>259</v>
      </c>
      <c r="H82" s="58">
        <v>32</v>
      </c>
      <c r="I82" s="58" t="s">
        <v>0</v>
      </c>
      <c r="J82" s="58">
        <f t="shared" si="1"/>
        <v>96</v>
      </c>
    </row>
    <row r="83" spans="1:10" s="57" customFormat="1" ht="83.25">
      <c r="A83" s="58">
        <v>80</v>
      </c>
      <c r="B83" s="58" t="s">
        <v>127</v>
      </c>
      <c r="C83" s="58">
        <v>2</v>
      </c>
      <c r="D83" s="59" t="str">
        <f>VLOOKUP(B83:B292,DUPLICATE!B82:E291,3,FALSE)</f>
        <v>Loading of 33 KV AB Switch Conventional 400/800 Amp.</v>
      </c>
      <c r="E83" s="60" t="str">
        <f>VLOOKUP(C83:C292,DUPLICATE!C82:F291,3,FALSE)</f>
        <v>Electrical work</v>
      </c>
      <c r="F83" s="60" t="s">
        <v>8</v>
      </c>
      <c r="G83" s="61" t="s">
        <v>259</v>
      </c>
      <c r="H83" s="58">
        <v>126</v>
      </c>
      <c r="I83" s="58" t="s">
        <v>0</v>
      </c>
      <c r="J83" s="58">
        <f t="shared" si="1"/>
        <v>252</v>
      </c>
    </row>
    <row r="84" spans="1:10" s="57" customFormat="1" ht="111">
      <c r="A84" s="58">
        <v>81</v>
      </c>
      <c r="B84" s="58" t="s">
        <v>128</v>
      </c>
      <c r="C84" s="58">
        <v>2</v>
      </c>
      <c r="D84" s="59" t="str">
        <f>VLOOKUP(B84:B293,DUPLICATE!B83:E292,3,FALSE)</f>
        <v xml:space="preserve">Unloading of 33 KV AB Switch Conventional 400/800 Amp. </v>
      </c>
      <c r="E84" s="60" t="str">
        <f>VLOOKUP(C84:C293,DUPLICATE!C83:F292,3,FALSE)</f>
        <v>Electrical work</v>
      </c>
      <c r="F84" s="60" t="s">
        <v>129</v>
      </c>
      <c r="G84" s="61" t="s">
        <v>259</v>
      </c>
      <c r="H84" s="58">
        <v>79</v>
      </c>
      <c r="I84" s="58" t="s">
        <v>0</v>
      </c>
      <c r="J84" s="58">
        <f t="shared" si="1"/>
        <v>158</v>
      </c>
    </row>
    <row r="85" spans="1:10" s="57" customFormat="1" ht="83.25">
      <c r="A85" s="58">
        <v>82</v>
      </c>
      <c r="B85" s="58" t="s">
        <v>130</v>
      </c>
      <c r="C85" s="58">
        <v>9</v>
      </c>
      <c r="D85" s="59" t="str">
        <f>VLOOKUP(B85:B294,DUPLICATE!B84:E293,3,FALSE)</f>
        <v>loading of 11 KV AB Switch Conventional 200/400 Amp.</v>
      </c>
      <c r="E85" s="60" t="str">
        <f>VLOOKUP(C85:C294,DUPLICATE!C84:F293,3,FALSE)</f>
        <v>Electrical work</v>
      </c>
      <c r="F85" s="60" t="s">
        <v>131</v>
      </c>
      <c r="G85" s="61" t="s">
        <v>259</v>
      </c>
      <c r="H85" s="58">
        <v>80</v>
      </c>
      <c r="I85" s="58" t="s">
        <v>0</v>
      </c>
      <c r="J85" s="58">
        <f t="shared" si="1"/>
        <v>720</v>
      </c>
    </row>
    <row r="86" spans="1:10" s="57" customFormat="1" ht="111">
      <c r="A86" s="58">
        <v>83</v>
      </c>
      <c r="B86" s="58" t="s">
        <v>132</v>
      </c>
      <c r="C86" s="58">
        <v>9</v>
      </c>
      <c r="D86" s="59" t="str">
        <f>VLOOKUP(B86:B295,DUPLICATE!B85:E294,3,FALSE)</f>
        <v>Unloading of 11 KV AB Switch Conventional 200/400 Amp.</v>
      </c>
      <c r="E86" s="60" t="str">
        <f>VLOOKUP(C86:C295,DUPLICATE!C85:F294,3,FALSE)</f>
        <v>Electrical work</v>
      </c>
      <c r="F86" s="60" t="s">
        <v>133</v>
      </c>
      <c r="G86" s="61" t="s">
        <v>259</v>
      </c>
      <c r="H86" s="58">
        <v>80</v>
      </c>
      <c r="I86" s="58" t="s">
        <v>0</v>
      </c>
      <c r="J86" s="58">
        <f t="shared" si="1"/>
        <v>720</v>
      </c>
    </row>
    <row r="87" spans="1:10" s="57" customFormat="1" ht="83.25">
      <c r="A87" s="58">
        <v>84</v>
      </c>
      <c r="B87" s="58" t="s">
        <v>134</v>
      </c>
      <c r="C87" s="58">
        <v>4</v>
      </c>
      <c r="D87" s="59" t="str">
        <f>VLOOKUP(B87:B296,DUPLICATE!B86:E295,3,FALSE)</f>
        <v>Loading and Unloading of 12V/24V Battery Set.</v>
      </c>
      <c r="E87" s="60" t="str">
        <f>VLOOKUP(C87:C296,DUPLICATE!C86:F295,3,FALSE)</f>
        <v>Electrical work</v>
      </c>
      <c r="F87" s="60" t="s">
        <v>135</v>
      </c>
      <c r="G87" s="61" t="s">
        <v>259</v>
      </c>
      <c r="H87" s="58">
        <v>23</v>
      </c>
      <c r="I87" s="58" t="s">
        <v>0</v>
      </c>
      <c r="J87" s="58">
        <f t="shared" si="1"/>
        <v>92</v>
      </c>
    </row>
    <row r="88" spans="1:10" s="57" customFormat="1" ht="166.5">
      <c r="A88" s="58">
        <v>85</v>
      </c>
      <c r="B88" s="58" t="s">
        <v>136</v>
      </c>
      <c r="C88" s="58">
        <v>1</v>
      </c>
      <c r="D88" s="59" t="str">
        <f>VLOOKUP(B88:B297,DUPLICATE!B87:E296,3,FALSE)</f>
        <v>Erection of 11kv Potential Transformer sets complete including jumpering. The LV side of the PT shall be provided with proper fuse protection mounted in separate marshalling boxwith proper size cable glands etc. The box shall be mounted on the Substation structure.</v>
      </c>
      <c r="E88" s="60" t="str">
        <f>VLOOKUP(C88:C297,DUPLICATE!C87:F296,3,FALSE)</f>
        <v>Electrical work</v>
      </c>
      <c r="F88" s="60" t="s">
        <v>300</v>
      </c>
      <c r="G88" s="61" t="s">
        <v>259</v>
      </c>
      <c r="H88" s="58">
        <v>800</v>
      </c>
      <c r="I88" s="58" t="s">
        <v>3</v>
      </c>
      <c r="J88" s="58">
        <f t="shared" si="1"/>
        <v>800</v>
      </c>
    </row>
    <row r="89" spans="1:10" s="57" customFormat="1" ht="83.25">
      <c r="A89" s="58">
        <v>86</v>
      </c>
      <c r="B89" s="58" t="s">
        <v>137</v>
      </c>
      <c r="C89" s="58">
        <v>1</v>
      </c>
      <c r="D89" s="59" t="str">
        <f>VLOOKUP(B89:B298,DUPLICATE!B88:E297,3,FALSE)</f>
        <v>Unloading  of 33/11 KV   Current Transformers/ Potential Transformers</v>
      </c>
      <c r="E89" s="60" t="str">
        <f>VLOOKUP(C89:C298,DUPLICATE!C88:F297,3,FALSE)</f>
        <v>Electrical work</v>
      </c>
      <c r="F89" s="60" t="s">
        <v>301</v>
      </c>
      <c r="G89" s="61" t="s">
        <v>259</v>
      </c>
      <c r="H89" s="58">
        <v>128</v>
      </c>
      <c r="I89" s="58" t="s">
        <v>0</v>
      </c>
      <c r="J89" s="58">
        <f t="shared" si="1"/>
        <v>128</v>
      </c>
    </row>
    <row r="90" spans="1:10" s="57" customFormat="1" ht="166.5">
      <c r="A90" s="58">
        <v>87</v>
      </c>
      <c r="B90" s="58" t="s">
        <v>54</v>
      </c>
      <c r="C90" s="58">
        <v>1</v>
      </c>
      <c r="D90" s="59" t="str">
        <f>VLOOKUP(B90:B298,DUPLICATE!B89:E298,3,FALSE)</f>
        <v>Fixing of Distribution Box and Providing  with proper Fuse protection system and reqired Cable Terminations at Station T/F LT side and AC/DC Panel and fixing meter. Power cable of adequate size shall be provided from station DTR to control room AC Panel.</v>
      </c>
      <c r="E90" s="60" t="str">
        <f>VLOOKUP(C90:C298,DUPLICATE!C89:F298,3,FALSE)</f>
        <v>Electrical work</v>
      </c>
      <c r="F90" s="60" t="s">
        <v>302</v>
      </c>
      <c r="G90" s="61" t="s">
        <v>259</v>
      </c>
      <c r="H90" s="62">
        <v>1594.67</v>
      </c>
      <c r="I90" s="62" t="s">
        <v>0</v>
      </c>
      <c r="J90" s="58">
        <f t="shared" si="1"/>
        <v>1594.67</v>
      </c>
    </row>
    <row r="91" spans="1:10" s="57" customFormat="1" ht="83.25">
      <c r="A91" s="58">
        <v>88</v>
      </c>
      <c r="B91" s="58" t="s">
        <v>200</v>
      </c>
      <c r="C91" s="58">
        <v>1</v>
      </c>
      <c r="D91" s="59" t="str">
        <f>VLOOKUP(B91:B299,DUPLICATE!B90:E299,3,FALSE)</f>
        <v>Erection of  marshalling box on the structure (pole mounted type) marshalling boxes shall be supplied by the constractor</v>
      </c>
      <c r="E91" s="60" t="str">
        <f>VLOOKUP(C91:C299,DUPLICATE!C90:F299,3,FALSE)</f>
        <v>Electrical work</v>
      </c>
      <c r="F91" s="60" t="s">
        <v>201</v>
      </c>
      <c r="G91" s="61" t="s">
        <v>259</v>
      </c>
      <c r="H91" s="62">
        <v>1139.8499999999999</v>
      </c>
      <c r="I91" s="62" t="s">
        <v>0</v>
      </c>
      <c r="J91" s="58">
        <f t="shared" si="1"/>
        <v>1139.8499999999999</v>
      </c>
    </row>
    <row r="92" spans="1:10" s="57" customFormat="1" ht="83.25">
      <c r="A92" s="58">
        <v>89</v>
      </c>
      <c r="B92" s="58" t="s">
        <v>202</v>
      </c>
      <c r="C92" s="58">
        <v>2</v>
      </c>
      <c r="D92" s="59" t="str">
        <f>VLOOKUP(B92:B300,DUPLICATE!B91:E300,3,FALSE)</f>
        <v>Supply of Hand Gloves</v>
      </c>
      <c r="E92" s="60" t="str">
        <f>VLOOKUP(C92:C300,DUPLICATE!C91:F300,3,FALSE)</f>
        <v>Electrical work</v>
      </c>
      <c r="F92" s="60" t="s">
        <v>203</v>
      </c>
      <c r="G92" s="61" t="s">
        <v>259</v>
      </c>
      <c r="H92" s="58">
        <v>289</v>
      </c>
      <c r="I92" s="58" t="s">
        <v>3</v>
      </c>
      <c r="J92" s="58">
        <f t="shared" si="1"/>
        <v>578</v>
      </c>
    </row>
    <row r="93" spans="1:10" s="57" customFormat="1" ht="83.25">
      <c r="A93" s="58">
        <v>90</v>
      </c>
      <c r="B93" s="58" t="s">
        <v>204</v>
      </c>
      <c r="C93" s="58">
        <v>2</v>
      </c>
      <c r="D93" s="59" t="str">
        <f>VLOOKUP(B93:B301,DUPLICATE!B92:E301,3,FALSE)</f>
        <v>Supply of Safety Helmets of standard make</v>
      </c>
      <c r="E93" s="60" t="str">
        <f>VLOOKUP(C93:C301,DUPLICATE!C92:F301,3,FALSE)</f>
        <v>Electrical work</v>
      </c>
      <c r="F93" s="60" t="s">
        <v>205</v>
      </c>
      <c r="G93" s="61" t="s">
        <v>259</v>
      </c>
      <c r="H93" s="58">
        <v>231</v>
      </c>
      <c r="I93" s="58" t="s">
        <v>0</v>
      </c>
      <c r="J93" s="58">
        <f t="shared" si="1"/>
        <v>462</v>
      </c>
    </row>
    <row r="94" spans="1:10" s="57" customFormat="1" ht="249.75">
      <c r="A94" s="58">
        <v>91</v>
      </c>
      <c r="B94" s="58" t="s">
        <v>206</v>
      </c>
      <c r="C94" s="58">
        <v>5.5</v>
      </c>
      <c r="D94" s="59" t="str">
        <f>VLOOKUP(B94:B302,DUPLICATE!B93:E302,3,FALSE)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
      <c r="E94" s="60" t="str">
        <f>VLOOKUP(C94:C302,DUPLICATE!C93:F302,3,FALSE)</f>
        <v>Electrical work</v>
      </c>
      <c r="F94" s="60" t="s">
        <v>207</v>
      </c>
      <c r="G94" s="61" t="s">
        <v>259</v>
      </c>
      <c r="H94" s="62">
        <v>2181</v>
      </c>
      <c r="I94" s="62" t="s">
        <v>26</v>
      </c>
      <c r="J94" s="58">
        <f t="shared" si="1"/>
        <v>11995.5</v>
      </c>
    </row>
    <row r="95" spans="1:10" s="57" customFormat="1" ht="277.5">
      <c r="A95" s="58">
        <v>92</v>
      </c>
      <c r="B95" s="58" t="s">
        <v>208</v>
      </c>
      <c r="C95" s="58">
        <v>5.5</v>
      </c>
      <c r="D95" s="59" t="str">
        <f>VLOOKUP(B95:B303,DUPLICATE!B94:E303,3,FALSE)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
      <c r="E95" s="60" t="str">
        <f>VLOOKUP(C95:C303,DUPLICATE!C94:F303,3,FALSE)</f>
        <v>Electrical work</v>
      </c>
      <c r="F95" s="60" t="s">
        <v>209</v>
      </c>
      <c r="G95" s="61" t="s">
        <v>259</v>
      </c>
      <c r="H95" s="58">
        <v>851</v>
      </c>
      <c r="I95" s="58" t="s">
        <v>26</v>
      </c>
      <c r="J95" s="58">
        <f t="shared" si="1"/>
        <v>4680.5</v>
      </c>
    </row>
    <row r="96" spans="1:10" s="57" customFormat="1" ht="111">
      <c r="A96" s="58">
        <v>93</v>
      </c>
      <c r="B96" s="58" t="s">
        <v>210</v>
      </c>
      <c r="C96" s="58">
        <v>20</v>
      </c>
      <c r="D96" s="59" t="str">
        <f>VLOOKUP(B96:B304,DUPLICATE!B95:E304,3,FALSE)</f>
        <v>Supply &amp; Providing of Panther T clamps.</v>
      </c>
      <c r="E96" s="60" t="str">
        <f>VLOOKUP(C96:C304,DUPLICATE!C95:F304,3,FALSE)</f>
        <v>Electrical work</v>
      </c>
      <c r="F96" s="60" t="s">
        <v>211</v>
      </c>
      <c r="G96" s="61" t="s">
        <v>259</v>
      </c>
      <c r="H96" s="58">
        <v>320</v>
      </c>
      <c r="I96" s="58" t="s">
        <v>0</v>
      </c>
      <c r="J96" s="58">
        <f t="shared" si="1"/>
        <v>6400</v>
      </c>
    </row>
    <row r="97" spans="1:11" s="57" customFormat="1" ht="277.5">
      <c r="A97" s="58">
        <v>94</v>
      </c>
      <c r="B97" s="58" t="s">
        <v>212</v>
      </c>
      <c r="C97" s="58">
        <v>5.5</v>
      </c>
      <c r="D97" s="59" t="str">
        <f>VLOOKUP(B97:B305,DUPLICATE!B96:E305,3,FALSE)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
      <c r="E97" s="60" t="str">
        <f>VLOOKUP(C97:C305,DUPLICATE!C96:F305,3,FALSE)</f>
        <v>Electrical work</v>
      </c>
      <c r="F97" s="60" t="s">
        <v>213</v>
      </c>
      <c r="G97" s="61" t="s">
        <v>259</v>
      </c>
      <c r="H97" s="62">
        <v>1293</v>
      </c>
      <c r="I97" s="62" t="s">
        <v>26</v>
      </c>
      <c r="J97" s="58">
        <f t="shared" si="1"/>
        <v>7111.5</v>
      </c>
    </row>
    <row r="98" spans="1:11" s="57" customFormat="1" ht="277.5">
      <c r="A98" s="58">
        <v>95</v>
      </c>
      <c r="B98" s="58" t="s">
        <v>214</v>
      </c>
      <c r="C98" s="58">
        <v>5.5</v>
      </c>
      <c r="D98" s="59" t="str">
        <f>VLOOKUP(B98:B306,DUPLICATE!B97:E306,3,FALSE)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
      <c r="E98" s="60" t="str">
        <f>VLOOKUP(C98:C306,DUPLICATE!C97:F306,3,FALSE)</f>
        <v>Electrical work</v>
      </c>
      <c r="F98" s="60" t="s">
        <v>215</v>
      </c>
      <c r="G98" s="61" t="s">
        <v>259</v>
      </c>
      <c r="H98" s="58">
        <v>482</v>
      </c>
      <c r="I98" s="58" t="s">
        <v>26</v>
      </c>
      <c r="J98" s="58">
        <f t="shared" si="1"/>
        <v>2651</v>
      </c>
    </row>
    <row r="99" spans="1:11" s="57" customFormat="1" ht="83.25">
      <c r="A99" s="58">
        <v>96</v>
      </c>
      <c r="B99" s="58" t="s">
        <v>303</v>
      </c>
      <c r="C99" s="58">
        <v>8.85</v>
      </c>
      <c r="D99" s="59" t="str">
        <f>VLOOKUP(B99:B307,DUPLICATE!B98:E307,3,FALSE)</f>
        <v xml:space="preserve">Detailed Survey and way leave clearance. The work includes Peg marking and necessary tree clearance for erection of 33 kv line </v>
      </c>
      <c r="E99" s="60" t="str">
        <f>VLOOKUP(C99:C307,DUPLICATE!C98:F307,3,FALSE)</f>
        <v>Earth work</v>
      </c>
      <c r="F99" s="60" t="s">
        <v>242</v>
      </c>
      <c r="G99" s="61" t="s">
        <v>259</v>
      </c>
      <c r="H99" s="58">
        <v>765</v>
      </c>
      <c r="I99" s="58" t="s">
        <v>243</v>
      </c>
      <c r="J99" s="58">
        <f t="shared" si="1"/>
        <v>6770.25</v>
      </c>
      <c r="K99" s="57" t="s">
        <v>317</v>
      </c>
    </row>
    <row r="100" spans="1:11" s="57" customFormat="1" ht="277.5">
      <c r="A100" s="58">
        <v>97</v>
      </c>
      <c r="B100" s="58" t="s">
        <v>193</v>
      </c>
      <c r="C100" s="58">
        <v>15</v>
      </c>
      <c r="D100" s="59" t="str">
        <f>VLOOKUP(B100:B308,DUPLICATE!B99:E308,3,FALSE)</f>
        <v>Excavation of Pole pits of size 0.76x0.9x1.95 Mts'  for 12.5 mts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00" s="60" t="str">
        <f>VLOOKUP(C100:C308,DUPLICATE!C99:F308,3,FALSE)</f>
        <v>Earth work</v>
      </c>
      <c r="F100" s="60" t="s">
        <v>227</v>
      </c>
      <c r="G100" s="61" t="s">
        <v>259</v>
      </c>
      <c r="H100" s="58">
        <v>720</v>
      </c>
      <c r="I100" s="58" t="s">
        <v>0</v>
      </c>
      <c r="J100" s="58">
        <f t="shared" si="1"/>
        <v>10800</v>
      </c>
    </row>
    <row r="101" spans="1:11" s="57" customFormat="1" ht="277.5">
      <c r="A101" s="58">
        <v>98</v>
      </c>
      <c r="B101" s="58" t="s">
        <v>194</v>
      </c>
      <c r="C101" s="58">
        <v>103</v>
      </c>
      <c r="D101" s="59" t="str">
        <f>VLOOKUP(B101:B309,DUPLICATE!B100:E309,3,FALSE)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01" s="60" t="str">
        <f>VLOOKUP(C101:C309,DUPLICATE!C100:F309,3,FALSE)</f>
        <v>Earth work</v>
      </c>
      <c r="F101" s="60" t="s">
        <v>195</v>
      </c>
      <c r="G101" s="61" t="s">
        <v>259</v>
      </c>
      <c r="H101" s="58">
        <v>700</v>
      </c>
      <c r="I101" s="58" t="s">
        <v>0</v>
      </c>
      <c r="J101" s="58">
        <f t="shared" si="1"/>
        <v>72100</v>
      </c>
    </row>
    <row r="102" spans="1:11" s="57" customFormat="1" ht="277.5">
      <c r="A102" s="58">
        <v>99</v>
      </c>
      <c r="B102" s="58" t="s">
        <v>197</v>
      </c>
      <c r="C102" s="58">
        <v>60</v>
      </c>
      <c r="D102" s="59" t="str">
        <f>VLOOKUP(B102:B310,DUPLICATE!B101:E310,3,FALSE)</f>
        <v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v>
      </c>
      <c r="E102" s="60" t="str">
        <f>VLOOKUP(C102:C310,DUPLICATE!C101:F310,3,FALSE)</f>
        <v>Earth work</v>
      </c>
      <c r="F102" s="60" t="s">
        <v>198</v>
      </c>
      <c r="G102" s="61" t="s">
        <v>259</v>
      </c>
      <c r="H102" s="62">
        <v>1680</v>
      </c>
      <c r="I102" s="58" t="s">
        <v>0</v>
      </c>
      <c r="J102" s="58">
        <f t="shared" si="1"/>
        <v>100800</v>
      </c>
    </row>
    <row r="103" spans="1:11" s="57" customFormat="1" ht="222">
      <c r="A103" s="58">
        <v>100</v>
      </c>
      <c r="B103" s="58" t="s">
        <v>17</v>
      </c>
      <c r="C103" s="58">
        <v>39</v>
      </c>
      <c r="D103" s="59" t="str">
        <f>VLOOKUP(B103:B311,DUPLICATE!B102:E311,3,FALSE)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03" s="60" t="str">
        <f>VLOOKUP(C103:C311,DUPLICATE!C102:F311,3,FALSE)</f>
        <v>Earth work</v>
      </c>
      <c r="F103" s="60" t="s">
        <v>10</v>
      </c>
      <c r="G103" s="61" t="s">
        <v>259</v>
      </c>
      <c r="H103" s="58">
        <v>600</v>
      </c>
      <c r="I103" s="58" t="s">
        <v>0</v>
      </c>
      <c r="J103" s="58">
        <f t="shared" si="1"/>
        <v>23400</v>
      </c>
    </row>
    <row r="104" spans="1:11" s="57" customFormat="1" ht="194.25">
      <c r="A104" s="58">
        <v>101</v>
      </c>
      <c r="B104" s="58" t="s">
        <v>228</v>
      </c>
      <c r="C104" s="58">
        <v>15</v>
      </c>
      <c r="D104" s="59" t="str">
        <f>VLOOKUP(B104:B312,DUPLICATE!B103:E312,3,FALSE)</f>
        <v>Erection of 12.5 Mtr spun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4" s="60" t="str">
        <f>VLOOKUP(C104:C312,DUPLICATE!C103:F312,3,FALSE)</f>
        <v>Earth work</v>
      </c>
      <c r="F104" s="60" t="s">
        <v>229</v>
      </c>
      <c r="G104" s="61" t="s">
        <v>259</v>
      </c>
      <c r="H104" s="62">
        <v>4115.7</v>
      </c>
      <c r="I104" s="58" t="s">
        <v>0</v>
      </c>
      <c r="J104" s="58">
        <f t="shared" si="1"/>
        <v>61735.5</v>
      </c>
    </row>
    <row r="105" spans="1:11" s="57" customFormat="1" ht="83.25">
      <c r="A105" s="58">
        <v>102</v>
      </c>
      <c r="B105" s="58" t="s">
        <v>230</v>
      </c>
      <c r="C105" s="58">
        <v>15</v>
      </c>
      <c r="D105" s="59" t="str">
        <f>VLOOKUP(B105:B313,DUPLICATE!B104:E313,3,FALSE)</f>
        <v xml:space="preserve">Fabrication of materials including 2 coats of Red oxide painting for Back clamps with 75 x 8 mm MS Flat </v>
      </c>
      <c r="E105" s="60" t="str">
        <f>VLOOKUP(C105:C313,DUPLICATE!C104:F313,3,FALSE)</f>
        <v>Earth work</v>
      </c>
      <c r="F105" s="60" t="s">
        <v>231</v>
      </c>
      <c r="G105" s="61" t="s">
        <v>259</v>
      </c>
      <c r="H105" s="58">
        <v>31.62</v>
      </c>
      <c r="I105" s="58" t="s">
        <v>0</v>
      </c>
      <c r="J105" s="58">
        <f t="shared" si="1"/>
        <v>474.3</v>
      </c>
    </row>
    <row r="106" spans="1:11" s="57" customFormat="1" ht="194.25">
      <c r="A106" s="58">
        <v>103</v>
      </c>
      <c r="B106" s="58" t="s">
        <v>9</v>
      </c>
      <c r="C106" s="58">
        <v>163</v>
      </c>
      <c r="D106" s="59" t="str">
        <f>VLOOKUP(B106:B314,DUPLICATE!B105:E314,3,FALSE)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6" s="60" t="str">
        <f>VLOOKUP(C106:C314,DUPLICATE!C105:F314,3,FALSE)</f>
        <v>Electrical work</v>
      </c>
      <c r="F106" s="60" t="s">
        <v>310</v>
      </c>
      <c r="G106" s="61" t="s">
        <v>259</v>
      </c>
      <c r="H106" s="62">
        <v>4165.28</v>
      </c>
      <c r="I106" s="58" t="s">
        <v>0</v>
      </c>
      <c r="J106" s="58">
        <f t="shared" si="1"/>
        <v>678940.64</v>
      </c>
    </row>
    <row r="107" spans="1:11" s="57" customFormat="1" ht="194.25">
      <c r="A107" s="58">
        <v>104</v>
      </c>
      <c r="B107" s="58" t="s">
        <v>18</v>
      </c>
      <c r="C107" s="58">
        <v>39</v>
      </c>
      <c r="D107" s="59" t="str">
        <f>VLOOKUP(B107:B315,DUPLICATE!B106:E315,3,FALSE)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7" s="60" t="str">
        <f>VLOOKUP(C107:C315,DUPLICATE!C106:F315,3,FALSE)</f>
        <v>Earth work</v>
      </c>
      <c r="F107" s="60" t="s">
        <v>140</v>
      </c>
      <c r="G107" s="61" t="s">
        <v>259</v>
      </c>
      <c r="H107" s="62">
        <v>2400</v>
      </c>
      <c r="I107" s="58" t="s">
        <v>0</v>
      </c>
      <c r="J107" s="58">
        <f t="shared" si="1"/>
        <v>93600</v>
      </c>
    </row>
    <row r="108" spans="1:11" s="57" customFormat="1" ht="166.5">
      <c r="A108" s="58">
        <v>105</v>
      </c>
      <c r="B108" s="58" t="s">
        <v>304</v>
      </c>
      <c r="C108" s="58">
        <v>36</v>
      </c>
      <c r="D108" s="59" t="str">
        <f>VLOOKUP(B108:B316,DUPLICATE!B107:E316,3,FALSE)</f>
        <v>Formation of 33 kv cut points (Vertical/Horizantal) including fixing of Clamps and top cleat and fixing of pin insulator complete with necessary hard wear for stud locations excluding the cost of  pit Excavation and the pole shall be numbered with  colour paint and earthing.</v>
      </c>
      <c r="E108" s="60" t="str">
        <f>VLOOKUP(C108:C316,DUPLICATE!C107:F316,3,FALSE)</f>
        <v>Electrical work</v>
      </c>
      <c r="F108" s="60" t="s">
        <v>244</v>
      </c>
      <c r="G108" s="61" t="s">
        <v>259</v>
      </c>
      <c r="H108" s="62">
        <v>1759.5</v>
      </c>
      <c r="I108" s="58" t="s">
        <v>0</v>
      </c>
      <c r="J108" s="58">
        <f t="shared" si="1"/>
        <v>63342</v>
      </c>
    </row>
    <row r="109" spans="1:11" s="57" customFormat="1" ht="249.75">
      <c r="A109" s="58">
        <v>106</v>
      </c>
      <c r="B109" s="58" t="s">
        <v>19</v>
      </c>
      <c r="C109" s="58">
        <v>67.97</v>
      </c>
      <c r="D109" s="64" t="s">
        <v>346</v>
      </c>
      <c r="E109" s="60" t="str">
        <f>VLOOKUP(C109:C317,DUPLICATE!C108:F317,3,FALSE)</f>
        <v>Civil work</v>
      </c>
      <c r="F109" s="60" t="s">
        <v>11</v>
      </c>
      <c r="G109" s="61" t="s">
        <v>259</v>
      </c>
      <c r="H109" s="62">
        <v>6579</v>
      </c>
      <c r="I109" s="58" t="s">
        <v>4</v>
      </c>
      <c r="J109" s="58">
        <f t="shared" si="1"/>
        <v>447174.63</v>
      </c>
    </row>
    <row r="110" spans="1:11" s="57" customFormat="1" ht="194.25">
      <c r="A110" s="58">
        <v>107</v>
      </c>
      <c r="B110" s="58" t="s">
        <v>305</v>
      </c>
      <c r="C110" s="58">
        <v>8.85</v>
      </c>
      <c r="D110" s="59" t="str">
        <f>VLOOKUP(B110:B318,DUPLICATE!B109:E318,3,FALSE)</f>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
      <c r="E110" s="60" t="str">
        <f>VLOOKUP(C110:C318,DUPLICATE!C109:F318,3,FALSE)</f>
        <v>Earth work</v>
      </c>
      <c r="F110" s="60" t="s">
        <v>196</v>
      </c>
      <c r="G110" s="61" t="s">
        <v>259</v>
      </c>
      <c r="H110" s="62">
        <v>12600.06</v>
      </c>
      <c r="I110" s="58" t="s">
        <v>243</v>
      </c>
      <c r="J110" s="58">
        <f t="shared" si="1"/>
        <v>111510.53099999999</v>
      </c>
    </row>
    <row r="111" spans="1:11" s="57" customFormat="1" ht="83.25">
      <c r="A111" s="58">
        <v>108</v>
      </c>
      <c r="B111" s="58" t="s">
        <v>89</v>
      </c>
      <c r="C111" s="58">
        <v>220</v>
      </c>
      <c r="D111" s="59" t="str">
        <f>VLOOKUP(B111:B319,DUPLICATE!B110:E319,3,FALSE)</f>
        <v>Supply of GI Bolts,Nuts and Washers etc.</v>
      </c>
      <c r="E111" s="60" t="str">
        <f>VLOOKUP(C111:C319,DUPLICATE!C110:F319,3,FALSE)</f>
        <v>Electrical work</v>
      </c>
      <c r="F111" s="60" t="s">
        <v>12</v>
      </c>
      <c r="G111" s="61" t="s">
        <v>259</v>
      </c>
      <c r="H111" s="58">
        <v>117.5</v>
      </c>
      <c r="I111" s="58" t="s">
        <v>1</v>
      </c>
      <c r="J111" s="58">
        <f t="shared" si="1"/>
        <v>25850</v>
      </c>
    </row>
    <row r="112" spans="1:11" s="57" customFormat="1" ht="83.25">
      <c r="A112" s="58">
        <v>109</v>
      </c>
      <c r="B112" s="58" t="s">
        <v>141</v>
      </c>
      <c r="C112" s="58">
        <v>163</v>
      </c>
      <c r="D112" s="59" t="str">
        <f>VLOOKUP(B112:B320,DUPLICATE!B111:E320,3,FALSE)</f>
        <v>Sub Transportation of 11.0M PSCC Pole including Loading and Unloading&lt;10KM</v>
      </c>
      <c r="E112" s="60" t="str">
        <f>VLOOKUP(C112:C320,DUPLICATE!C111:F320,3,FALSE)</f>
        <v>Electrical work</v>
      </c>
      <c r="F112" s="60" t="s">
        <v>142</v>
      </c>
      <c r="G112" s="61" t="s">
        <v>259</v>
      </c>
      <c r="H112" s="58">
        <v>431.97</v>
      </c>
      <c r="I112" s="58" t="s">
        <v>0</v>
      </c>
      <c r="J112" s="58">
        <f t="shared" si="1"/>
        <v>70411.11</v>
      </c>
    </row>
    <row r="113" spans="1:10" s="57" customFormat="1" ht="83.25">
      <c r="A113" s="58">
        <v>110</v>
      </c>
      <c r="B113" s="58" t="s">
        <v>7</v>
      </c>
      <c r="C113" s="58">
        <v>39</v>
      </c>
      <c r="D113" s="59" t="str">
        <f>VLOOKUP(B113:B321,DUPLICATE!B112:E321,3,FALSE)</f>
        <v>Sub Transportation of 9.1 M PSCC Pole including Loading and Unloading&lt;10KM.</v>
      </c>
      <c r="E113" s="60" t="str">
        <f>VLOOKUP(C113:C321,DUPLICATE!C112:F321,3,FALSE)</f>
        <v>Earth work</v>
      </c>
      <c r="F113" s="60" t="s">
        <v>13</v>
      </c>
      <c r="G113" s="61" t="s">
        <v>259</v>
      </c>
      <c r="H113" s="58">
        <v>407.29</v>
      </c>
      <c r="I113" s="58" t="s">
        <v>0</v>
      </c>
      <c r="J113" s="58">
        <f t="shared" si="1"/>
        <v>15884.310000000001</v>
      </c>
    </row>
    <row r="114" spans="1:10" s="57" customFormat="1" ht="83.25">
      <c r="A114" s="58">
        <v>111</v>
      </c>
      <c r="B114" s="58" t="s">
        <v>306</v>
      </c>
      <c r="C114" s="58">
        <v>6</v>
      </c>
      <c r="D114" s="59" t="str">
        <f>VLOOKUP(B114:B322,DUPLICATE!B113:E322,3,FALSE)</f>
        <v>Loading  of Conductor drums</v>
      </c>
      <c r="E114" s="60" t="str">
        <f>VLOOKUP(C114:C322,DUPLICATE!C113:F322,3,FALSE)</f>
        <v>Electrical work</v>
      </c>
      <c r="F114" s="60" t="s">
        <v>311</v>
      </c>
      <c r="G114" s="61" t="s">
        <v>259</v>
      </c>
      <c r="H114" s="58">
        <v>202</v>
      </c>
      <c r="I114" s="58" t="s">
        <v>0</v>
      </c>
      <c r="J114" s="58">
        <f t="shared" si="1"/>
        <v>1212</v>
      </c>
    </row>
    <row r="115" spans="1:10" s="57" customFormat="1" ht="83.25">
      <c r="A115" s="58">
        <v>112</v>
      </c>
      <c r="B115" s="58" t="s">
        <v>307</v>
      </c>
      <c r="C115" s="58">
        <v>6</v>
      </c>
      <c r="D115" s="59" t="str">
        <f>VLOOKUP(B115:B323,DUPLICATE!B114:E323,3,FALSE)</f>
        <v>Unloading of Conductor drums</v>
      </c>
      <c r="E115" s="60" t="str">
        <f>VLOOKUP(C115:C323,DUPLICATE!C114:F323,3,FALSE)</f>
        <v>Electrical work</v>
      </c>
      <c r="F115" s="60" t="s">
        <v>245</v>
      </c>
      <c r="G115" s="61" t="s">
        <v>259</v>
      </c>
      <c r="H115" s="58">
        <v>100</v>
      </c>
      <c r="I115" s="58" t="s">
        <v>0</v>
      </c>
      <c r="J115" s="58">
        <f t="shared" si="1"/>
        <v>600</v>
      </c>
    </row>
    <row r="116" spans="1:10" s="57" customFormat="1" ht="111">
      <c r="A116" s="58">
        <v>113</v>
      </c>
      <c r="B116" s="58" t="s">
        <v>96</v>
      </c>
      <c r="C116" s="58">
        <v>6</v>
      </c>
      <c r="D116" s="59" t="str">
        <f>VLOOKUP(B116:B324,DUPLICATE!B115:E324,3,FALSE)</f>
        <v>Transport of VCB , Control pannels, current transformater, bosster etc, above 10 KM and upto 50 KM with lorry for each trip.</v>
      </c>
      <c r="E116" s="60" t="str">
        <f>VLOOKUP(C116:C324,DUPLICATE!C115:F324,3,FALSE)</f>
        <v>Electrical work</v>
      </c>
      <c r="F116" s="60" t="s">
        <v>14</v>
      </c>
      <c r="G116" s="61" t="s">
        <v>259</v>
      </c>
      <c r="H116" s="62">
        <v>2720.34</v>
      </c>
      <c r="I116" s="58" t="s">
        <v>0</v>
      </c>
      <c r="J116" s="58">
        <f t="shared" si="1"/>
        <v>16322.04</v>
      </c>
    </row>
    <row r="117" spans="1:10" s="57" customFormat="1" ht="111">
      <c r="A117" s="58">
        <v>114</v>
      </c>
      <c r="B117" s="58" t="s">
        <v>97</v>
      </c>
      <c r="C117" s="58">
        <v>2.0150000000000001</v>
      </c>
      <c r="D117" s="59" t="str">
        <f>VLOOKUP(B117:B325,DUPLICATE!B116:E325,3,FALSE)</f>
        <v>Transport of steel including line materital such as cross arm,clamps,hard ware(including loading and unloading) above 30KM and  upto 50KM.</v>
      </c>
      <c r="E117" s="60" t="s">
        <v>260</v>
      </c>
      <c r="F117" s="60" t="s">
        <v>15</v>
      </c>
      <c r="G117" s="61" t="s">
        <v>259</v>
      </c>
      <c r="H117" s="58">
        <v>617.1</v>
      </c>
      <c r="I117" s="58" t="s">
        <v>26</v>
      </c>
      <c r="J117" s="58">
        <f t="shared" si="1"/>
        <v>1243.4565000000002</v>
      </c>
    </row>
    <row r="118" spans="1:10" s="57" customFormat="1" ht="111">
      <c r="A118" s="58">
        <v>115</v>
      </c>
      <c r="B118" s="58" t="s">
        <v>98</v>
      </c>
      <c r="C118" s="58">
        <v>2.0150000000000001</v>
      </c>
      <c r="D118" s="59" t="str">
        <f>VLOOKUP(B118:B326,DUPLICATE!B117:E326,3,FALSE)</f>
        <v>Loading of MS Channel,Angles,Flats&amp;Rods.</v>
      </c>
      <c r="E118" s="60" t="s">
        <v>260</v>
      </c>
      <c r="F118" s="60" t="s">
        <v>287</v>
      </c>
      <c r="G118" s="61" t="s">
        <v>259</v>
      </c>
      <c r="H118" s="58">
        <v>221</v>
      </c>
      <c r="I118" s="58" t="s">
        <v>26</v>
      </c>
      <c r="J118" s="58">
        <f t="shared" si="1"/>
        <v>445.31500000000005</v>
      </c>
    </row>
    <row r="119" spans="1:10" s="57" customFormat="1" ht="111">
      <c r="A119" s="58">
        <v>116</v>
      </c>
      <c r="B119" s="58" t="s">
        <v>99</v>
      </c>
      <c r="C119" s="58">
        <v>2.0150000000000001</v>
      </c>
      <c r="D119" s="59" t="str">
        <f>VLOOKUP(B119:B327,DUPLICATE!B118:E327,3,FALSE)</f>
        <v>Unloading of MS Channel,Angles,Flats&amp;Rod.</v>
      </c>
      <c r="E119" s="60" t="s">
        <v>260</v>
      </c>
      <c r="F119" s="60" t="s">
        <v>288</v>
      </c>
      <c r="G119" s="61" t="s">
        <v>259</v>
      </c>
      <c r="H119" s="58">
        <v>185</v>
      </c>
      <c r="I119" s="58" t="s">
        <v>26</v>
      </c>
      <c r="J119" s="58">
        <f t="shared" si="1"/>
        <v>372.77500000000003</v>
      </c>
    </row>
    <row r="120" spans="1:10" s="57" customFormat="1" ht="83.25">
      <c r="A120" s="58">
        <v>117</v>
      </c>
      <c r="B120" s="58" t="s">
        <v>308</v>
      </c>
      <c r="C120" s="58">
        <v>87</v>
      </c>
      <c r="D120" s="59" t="str">
        <f>VLOOKUP(B120:B328,DUPLICATE!B119:E328,3,FALSE)</f>
        <v>Loading of 33 KV Pin insulators</v>
      </c>
      <c r="E120" s="60" t="str">
        <f>VLOOKUP(C120:C328,DUPLICATE!C119:F328,3,FALSE)</f>
        <v>Electrical work</v>
      </c>
      <c r="F120" s="60" t="s">
        <v>312</v>
      </c>
      <c r="G120" s="61" t="s">
        <v>259</v>
      </c>
      <c r="H120" s="58">
        <v>3</v>
      </c>
      <c r="I120" s="58" t="s">
        <v>316</v>
      </c>
      <c r="J120" s="58">
        <f t="shared" si="1"/>
        <v>261</v>
      </c>
    </row>
    <row r="121" spans="1:10" s="57" customFormat="1" ht="83.25">
      <c r="A121" s="58">
        <v>118</v>
      </c>
      <c r="B121" s="58" t="s">
        <v>309</v>
      </c>
      <c r="C121" s="58">
        <v>87</v>
      </c>
      <c r="D121" s="59" t="str">
        <f>VLOOKUP(B121:B329,DUPLICATE!B120:E329,3,FALSE)</f>
        <v>Unloading of 33 KV Pin insulators</v>
      </c>
      <c r="E121" s="60" t="str">
        <f>VLOOKUP(C121:C329,DUPLICATE!C120:F329,3,FALSE)</f>
        <v>Electrical work</v>
      </c>
      <c r="F121" s="60" t="s">
        <v>313</v>
      </c>
      <c r="G121" s="61" t="s">
        <v>259</v>
      </c>
      <c r="H121" s="58">
        <v>3</v>
      </c>
      <c r="I121" s="58" t="s">
        <v>316</v>
      </c>
      <c r="J121" s="58">
        <f t="shared" si="1"/>
        <v>261</v>
      </c>
    </row>
    <row r="122" spans="1:10" s="57" customFormat="1" ht="83.25">
      <c r="A122" s="58">
        <v>119</v>
      </c>
      <c r="B122" s="58" t="s">
        <v>104</v>
      </c>
      <c r="C122" s="58">
        <v>36</v>
      </c>
      <c r="D122" s="59" t="str">
        <f>VLOOKUP(B122:B330,DUPLICATE!B121:E330,3,FALSE)</f>
        <v>Loading of 33 KV and 11 KV Disc insulators.</v>
      </c>
      <c r="E122" s="60" t="str">
        <f>VLOOKUP(C122:C330,DUPLICATE!C121:F330,3,FALSE)</f>
        <v>Electrical work</v>
      </c>
      <c r="F122" s="60" t="s">
        <v>289</v>
      </c>
      <c r="G122" s="61" t="s">
        <v>259</v>
      </c>
      <c r="H122" s="58">
        <v>2</v>
      </c>
      <c r="I122" s="58" t="s">
        <v>316</v>
      </c>
      <c r="J122" s="58">
        <f t="shared" si="1"/>
        <v>72</v>
      </c>
    </row>
    <row r="123" spans="1:10" s="57" customFormat="1" ht="83.25">
      <c r="A123" s="58">
        <v>120</v>
      </c>
      <c r="B123" s="58" t="s">
        <v>105</v>
      </c>
      <c r="C123" s="58">
        <v>36</v>
      </c>
      <c r="D123" s="59" t="str">
        <f>VLOOKUP(B123:B331,DUPLICATE!B122:E331,3,FALSE)</f>
        <v>Unloading of 33 KV and 11 KV Disc insulators.</v>
      </c>
      <c r="E123" s="60" t="str">
        <f>VLOOKUP(C123:C331,DUPLICATE!C122:F331,3,FALSE)</f>
        <v>Electrical work</v>
      </c>
      <c r="F123" s="60" t="s">
        <v>290</v>
      </c>
      <c r="G123" s="61" t="s">
        <v>259</v>
      </c>
      <c r="H123" s="58">
        <v>2</v>
      </c>
      <c r="I123" s="58" t="s">
        <v>316</v>
      </c>
      <c r="J123" s="58">
        <f t="shared" si="1"/>
        <v>72</v>
      </c>
    </row>
    <row r="124" spans="1:10" s="57" customFormat="1" ht="83.25">
      <c r="A124" s="58">
        <v>121</v>
      </c>
      <c r="B124" s="58" t="s">
        <v>106</v>
      </c>
      <c r="C124" s="58">
        <v>36</v>
      </c>
      <c r="D124" s="59" t="str">
        <f>VLOOKUP(B124:B332,DUPLICATE!B123:E332,3,FALSE)</f>
        <v>Loading  of 33KV Metal parts bag of 25 nos.</v>
      </c>
      <c r="E124" s="60" t="str">
        <f>VLOOKUP(C124:C332,DUPLICATE!C123:F332,3,FALSE)</f>
        <v>Electrical work</v>
      </c>
      <c r="F124" s="60" t="s">
        <v>291</v>
      </c>
      <c r="G124" s="61" t="s">
        <v>259</v>
      </c>
      <c r="H124" s="58">
        <v>65</v>
      </c>
      <c r="I124" s="58" t="s">
        <v>107</v>
      </c>
      <c r="J124" s="58">
        <f t="shared" si="1"/>
        <v>2340</v>
      </c>
    </row>
    <row r="125" spans="1:10" s="57" customFormat="1" ht="83.25">
      <c r="A125" s="58">
        <v>122</v>
      </c>
      <c r="B125" s="58" t="s">
        <v>108</v>
      </c>
      <c r="C125" s="58">
        <v>36</v>
      </c>
      <c r="D125" s="59" t="str">
        <f>VLOOKUP(B125:B333,DUPLICATE!B124:E333,3,FALSE)</f>
        <v>Unloading of 33 KV Metal parts bag of 25 nos.</v>
      </c>
      <c r="E125" s="60" t="str">
        <f>VLOOKUP(C125:C333,DUPLICATE!C124:F333,3,FALSE)</f>
        <v>Electrical work</v>
      </c>
      <c r="F125" s="60" t="s">
        <v>16</v>
      </c>
      <c r="G125" s="61" t="s">
        <v>259</v>
      </c>
      <c r="H125" s="58">
        <v>65</v>
      </c>
      <c r="I125" s="58" t="s">
        <v>107</v>
      </c>
      <c r="J125" s="58">
        <f t="shared" si="1"/>
        <v>2340</v>
      </c>
    </row>
    <row r="126" spans="1:10" s="57" customFormat="1" ht="166.5">
      <c r="A126" s="58">
        <v>123</v>
      </c>
      <c r="B126" s="58" t="s">
        <v>143</v>
      </c>
      <c r="C126" s="58">
        <v>95</v>
      </c>
      <c r="D126" s="59" t="str">
        <f>VLOOKUP(B126:B334,DUPLICATE!B125:E334,3,FALSE)</f>
        <v xml:space="preserve"> Erection of 33 kv Stay set complete including fixing of bow ,fixing and binding of Eye bolt, Anchor rod, guy insultors including the back filling with earth and boulders and ramming for consolidation, but excluding the cost of pit excavation.</v>
      </c>
      <c r="E126" s="60" t="str">
        <f>VLOOKUP(C126:C334,DUPLICATE!C125:F334,3,FALSE)</f>
        <v>Electrical work</v>
      </c>
      <c r="F126" s="60" t="s">
        <v>144</v>
      </c>
      <c r="G126" s="61" t="s">
        <v>259</v>
      </c>
      <c r="H126" s="58">
        <v>684.53</v>
      </c>
      <c r="I126" s="58" t="s">
        <v>3</v>
      </c>
      <c r="J126" s="58">
        <f t="shared" si="1"/>
        <v>65030.35</v>
      </c>
    </row>
    <row r="127" spans="1:10" s="57" customFormat="1" ht="194.25">
      <c r="A127" s="58">
        <v>124</v>
      </c>
      <c r="B127" s="58" t="s">
        <v>216</v>
      </c>
      <c r="C127" s="58">
        <v>34.304000000000002</v>
      </c>
      <c r="D127" s="59" t="s">
        <v>348</v>
      </c>
      <c r="E127" s="60" t="str">
        <f>VLOOKUP(C127:C335,DUPLICATE!C126:F335,3,FALSE)</f>
        <v>Civil work</v>
      </c>
      <c r="F127" s="60" t="s">
        <v>314</v>
      </c>
      <c r="G127" s="61" t="s">
        <v>259</v>
      </c>
      <c r="H127" s="62">
        <v>6579</v>
      </c>
      <c r="I127" s="58" t="s">
        <v>0</v>
      </c>
      <c r="J127" s="58">
        <f t="shared" si="1"/>
        <v>225686.016</v>
      </c>
    </row>
    <row r="128" spans="1:10" s="57" customFormat="1" ht="277.5">
      <c r="A128" s="58">
        <v>125</v>
      </c>
      <c r="B128" s="58" t="s">
        <v>199</v>
      </c>
      <c r="C128" s="58">
        <v>95</v>
      </c>
      <c r="D128" s="59" t="str">
        <f>VLOOKUP(B128:B336,DUPLICATE!B127:E336,3,FALSE)</f>
        <v>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v>
      </c>
      <c r="E128" s="60" t="str">
        <f>VLOOKUP(C128:C336,DUPLICATE!C127:F336,3,FALSE)</f>
        <v>Electrical work</v>
      </c>
      <c r="F128" s="60" t="s">
        <v>315</v>
      </c>
      <c r="G128" s="61" t="s">
        <v>259</v>
      </c>
      <c r="H128" s="62">
        <v>1271.18</v>
      </c>
      <c r="I128" s="58" t="s">
        <v>0</v>
      </c>
      <c r="J128" s="58">
        <f t="shared" si="1"/>
        <v>120762.1</v>
      </c>
    </row>
    <row r="129" spans="1:11" s="57" customFormat="1" ht="83.25">
      <c r="A129" s="58">
        <v>126</v>
      </c>
      <c r="B129" s="58" t="s">
        <v>303</v>
      </c>
      <c r="C129" s="58">
        <v>3.36</v>
      </c>
      <c r="D129" s="59" t="str">
        <f>VLOOKUP(B129:B337,DUPLICATE!B128:E337,3,FALSE)</f>
        <v xml:space="preserve">Detailed Survey and way leave clearance. The work includes Peg marking and necessary tree clearance for erection of 33 kv line </v>
      </c>
      <c r="E129" s="60" t="str">
        <f>VLOOKUP(C129:C337,DUPLICATE!C128:F337,3,FALSE)</f>
        <v>Earth work</v>
      </c>
      <c r="F129" s="60" t="s">
        <v>242</v>
      </c>
      <c r="G129" s="61" t="s">
        <v>259</v>
      </c>
      <c r="H129" s="58">
        <v>765</v>
      </c>
      <c r="I129" s="58" t="s">
        <v>243</v>
      </c>
      <c r="J129" s="58">
        <f t="shared" si="1"/>
        <v>2570.4</v>
      </c>
      <c r="K129" s="57" t="s">
        <v>248</v>
      </c>
    </row>
    <row r="130" spans="1:11" s="57" customFormat="1" ht="277.5">
      <c r="A130" s="58">
        <v>127</v>
      </c>
      <c r="B130" s="58" t="s">
        <v>193</v>
      </c>
      <c r="C130" s="58">
        <v>21</v>
      </c>
      <c r="D130" s="59" t="str">
        <f>VLOOKUP(B130:B338,DUPLICATE!B129:E338,3,FALSE)</f>
        <v>Excavation of Pole pits of size 0.76x0.9x1.95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30" s="60" t="str">
        <f>VLOOKUP(C130:C338,DUPLICATE!C129:F338,3,FALSE)</f>
        <v>Earth work</v>
      </c>
      <c r="F130" s="60" t="s">
        <v>227</v>
      </c>
      <c r="G130" s="61" t="s">
        <v>259</v>
      </c>
      <c r="H130" s="58">
        <v>720</v>
      </c>
      <c r="I130" s="58" t="s">
        <v>0</v>
      </c>
      <c r="J130" s="58">
        <f t="shared" si="1"/>
        <v>15120</v>
      </c>
    </row>
    <row r="131" spans="1:11" s="57" customFormat="1" ht="222">
      <c r="A131" s="58">
        <v>128</v>
      </c>
      <c r="B131" s="58" t="s">
        <v>17</v>
      </c>
      <c r="C131" s="58">
        <v>11</v>
      </c>
      <c r="D131" s="59" t="str">
        <f>VLOOKUP(B131:B339,DUPLICATE!B130:E339,3,FALSE)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31" s="60" t="str">
        <f>VLOOKUP(C131:C339,DUPLICATE!C130:F339,3,FALSE)</f>
        <v>Earth work</v>
      </c>
      <c r="F131" s="60" t="s">
        <v>10</v>
      </c>
      <c r="G131" s="61" t="s">
        <v>259</v>
      </c>
      <c r="H131" s="58">
        <v>600</v>
      </c>
      <c r="I131" s="58" t="s">
        <v>0</v>
      </c>
      <c r="J131" s="58">
        <f t="shared" si="1"/>
        <v>6600</v>
      </c>
    </row>
    <row r="132" spans="1:11" s="57" customFormat="1" ht="277.5">
      <c r="A132" s="58">
        <v>129</v>
      </c>
      <c r="B132" s="58" t="s">
        <v>194</v>
      </c>
      <c r="C132" s="58">
        <v>30</v>
      </c>
      <c r="D132" s="59" t="str">
        <f>VLOOKUP(B132:B340,DUPLICATE!B131:E340,3,FALSE)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32" s="60" t="str">
        <f>VLOOKUP(C132:C340,DUPLICATE!C131:F340,3,FALSE)</f>
        <v>Earth work</v>
      </c>
      <c r="F132" s="60" t="s">
        <v>195</v>
      </c>
      <c r="G132" s="61" t="s">
        <v>259</v>
      </c>
      <c r="H132" s="58">
        <v>700</v>
      </c>
      <c r="I132" s="58" t="s">
        <v>0</v>
      </c>
      <c r="J132" s="58">
        <f t="shared" si="1"/>
        <v>21000</v>
      </c>
    </row>
    <row r="133" spans="1:11" s="57" customFormat="1" ht="277.5">
      <c r="A133" s="58">
        <v>130</v>
      </c>
      <c r="B133" s="58" t="s">
        <v>199</v>
      </c>
      <c r="C133" s="58">
        <v>32</v>
      </c>
      <c r="D133" s="59" t="str">
        <f>VLOOKUP(B133:B341,DUPLICATE!B132:E341,3,FALSE)</f>
        <v>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v>
      </c>
      <c r="E133" s="60" t="str">
        <f>VLOOKUP(C133:C341,DUPLICATE!C132:F341,3,FALSE)</f>
        <v>Earth work</v>
      </c>
      <c r="F133" s="60" t="s">
        <v>315</v>
      </c>
      <c r="G133" s="61" t="s">
        <v>259</v>
      </c>
      <c r="H133" s="62">
        <v>1271.18</v>
      </c>
      <c r="I133" s="58" t="s">
        <v>0</v>
      </c>
      <c r="J133" s="58">
        <f t="shared" ref="J133:J196" si="2">C133*H133</f>
        <v>40677.760000000002</v>
      </c>
    </row>
    <row r="134" spans="1:11" s="57" customFormat="1" ht="194.25">
      <c r="A134" s="58">
        <v>131</v>
      </c>
      <c r="B134" s="58" t="s">
        <v>9</v>
      </c>
      <c r="C134" s="58">
        <v>21</v>
      </c>
      <c r="D134" s="59" t="str">
        <f>VLOOKUP(B134:B342,DUPLICATE!B133:E342,3,FALSE)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34" s="60" t="str">
        <f>VLOOKUP(C134:C342,DUPLICATE!C133:F342,3,FALSE)</f>
        <v>Earth work</v>
      </c>
      <c r="F134" s="60" t="s">
        <v>310</v>
      </c>
      <c r="G134" s="61" t="s">
        <v>259</v>
      </c>
      <c r="H134" s="62">
        <v>4165.28</v>
      </c>
      <c r="I134" s="58" t="s">
        <v>0</v>
      </c>
      <c r="J134" s="58">
        <f t="shared" si="2"/>
        <v>87470.87999999999</v>
      </c>
    </row>
    <row r="135" spans="1:11" s="57" customFormat="1" ht="138.75">
      <c r="A135" s="58">
        <v>132</v>
      </c>
      <c r="B135" s="58" t="s">
        <v>61</v>
      </c>
      <c r="C135" s="58">
        <v>11</v>
      </c>
      <c r="D135" s="59" t="str">
        <f>VLOOKUP(B135:B343,DUPLICATE!B134:E343,3,FALSE)</f>
        <v>Erection of 8.0 Mts PSCC  Poles complete with necessary hard ware for yard lighting excluding the cost of Pit Excavation. Each Location of pole shall be numbered with colour paints.The contractor has to supply GI Bolts and  Nuts.</v>
      </c>
      <c r="E135" s="60" t="str">
        <f>VLOOKUP(C135:C343,DUPLICATE!C134:F343,3,FALSE)</f>
        <v>Earth work</v>
      </c>
      <c r="F135" s="60" t="s">
        <v>147</v>
      </c>
      <c r="G135" s="61" t="s">
        <v>259</v>
      </c>
      <c r="H135" s="62">
        <v>1500</v>
      </c>
      <c r="I135" s="58" t="s">
        <v>0</v>
      </c>
      <c r="J135" s="58">
        <f t="shared" si="2"/>
        <v>16500</v>
      </c>
    </row>
    <row r="136" spans="1:11" s="57" customFormat="1" ht="194.25">
      <c r="A136" s="58">
        <v>133</v>
      </c>
      <c r="B136" s="58" t="s">
        <v>18</v>
      </c>
      <c r="C136" s="58">
        <v>30</v>
      </c>
      <c r="D136" s="59" t="str">
        <f>VLOOKUP(B136:B344,DUPLICATE!B135:E344,3,FALSE)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36" s="60" t="str">
        <f>VLOOKUP(C136:C344,DUPLICATE!C135:F344,3,FALSE)</f>
        <v>Earth work</v>
      </c>
      <c r="F136" s="60" t="s">
        <v>140</v>
      </c>
      <c r="G136" s="61" t="s">
        <v>259</v>
      </c>
      <c r="H136" s="62">
        <v>2400</v>
      </c>
      <c r="I136" s="58" t="s">
        <v>0</v>
      </c>
      <c r="J136" s="58">
        <f t="shared" si="2"/>
        <v>72000</v>
      </c>
    </row>
    <row r="137" spans="1:11" s="57" customFormat="1" ht="166.5">
      <c r="A137" s="58">
        <v>134</v>
      </c>
      <c r="B137" s="58" t="s">
        <v>318</v>
      </c>
      <c r="C137" s="58">
        <v>17</v>
      </c>
      <c r="D137" s="59" t="str">
        <f>VLOOKUP(B137:B345,DUPLICATE!B136:E345,3,FALSE)</f>
        <v>Formation of 11 kv cut points (Vertical/Horizantal) including fixing of 11 KV Cross arms,clamps, strain insulators sets complete with hardware and stays (Bows and Eye-bolts), Excluding the cost of pit Excavation and pole erection. The contractor has to supply GI Bolts and  Nuts.</v>
      </c>
      <c r="E137" s="60" t="str">
        <f>VLOOKUP(C137:C345,DUPLICATE!C136:F345,3,FALSE)</f>
        <v>Electrical work</v>
      </c>
      <c r="F137" s="60" t="s">
        <v>329</v>
      </c>
      <c r="G137" s="61" t="s">
        <v>259</v>
      </c>
      <c r="H137" s="62">
        <v>1350</v>
      </c>
      <c r="I137" s="58" t="s">
        <v>0</v>
      </c>
      <c r="J137" s="58">
        <f t="shared" si="2"/>
        <v>22950</v>
      </c>
    </row>
    <row r="138" spans="1:11" s="57" customFormat="1" ht="249.75">
      <c r="A138" s="58">
        <v>135</v>
      </c>
      <c r="B138" s="58" t="s">
        <v>19</v>
      </c>
      <c r="C138" s="58">
        <v>8.0079999999999991</v>
      </c>
      <c r="D138" s="64" t="s">
        <v>347</v>
      </c>
      <c r="E138" s="60" t="str">
        <f>VLOOKUP(C138:C346,DUPLICATE!C137:F346,3,FALSE)</f>
        <v>Civil work</v>
      </c>
      <c r="F138" s="60" t="s">
        <v>11</v>
      </c>
      <c r="G138" s="61" t="s">
        <v>259</v>
      </c>
      <c r="H138" s="62">
        <v>6579</v>
      </c>
      <c r="I138" s="58" t="s">
        <v>4</v>
      </c>
      <c r="J138" s="58">
        <f t="shared" si="2"/>
        <v>52684.631999999998</v>
      </c>
    </row>
    <row r="139" spans="1:11" s="57" customFormat="1" ht="194.25">
      <c r="A139" s="58">
        <v>136</v>
      </c>
      <c r="B139" s="58" t="s">
        <v>19</v>
      </c>
      <c r="C139" s="58">
        <v>13.311999999999999</v>
      </c>
      <c r="D139" s="59" t="s">
        <v>349</v>
      </c>
      <c r="E139" s="60" t="str">
        <f>VLOOKUP(C139:C347,DUPLICATE!C138:F347,3,FALSE)</f>
        <v>Civil work</v>
      </c>
      <c r="F139" s="60" t="s">
        <v>11</v>
      </c>
      <c r="G139" s="61" t="s">
        <v>259</v>
      </c>
      <c r="H139" s="62">
        <v>6579</v>
      </c>
      <c r="I139" s="58" t="s">
        <v>4</v>
      </c>
      <c r="J139" s="58">
        <f t="shared" si="2"/>
        <v>87579.648000000001</v>
      </c>
    </row>
    <row r="140" spans="1:11" s="57" customFormat="1" ht="194.25">
      <c r="A140" s="58">
        <v>137</v>
      </c>
      <c r="B140" s="58" t="s">
        <v>319</v>
      </c>
      <c r="C140" s="58">
        <v>1.01</v>
      </c>
      <c r="D140" s="59" t="str">
        <f>VLOOKUP(B140:B348,DUPLICATE!B139:E348,3,FALSE)</f>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
      <c r="E140" s="60" t="str">
        <f>VLOOKUP(C140:C348,DUPLICATE!C139:F348,3,FALSE)</f>
        <v>Electrical work</v>
      </c>
      <c r="F140" s="60" t="s">
        <v>330</v>
      </c>
      <c r="G140" s="61" t="s">
        <v>259</v>
      </c>
      <c r="H140" s="62">
        <v>8500</v>
      </c>
      <c r="I140" s="58" t="s">
        <v>243</v>
      </c>
      <c r="J140" s="58">
        <f t="shared" si="2"/>
        <v>8585</v>
      </c>
    </row>
    <row r="141" spans="1:11" s="57" customFormat="1" ht="83.25">
      <c r="A141" s="58">
        <v>138</v>
      </c>
      <c r="B141" s="58" t="s">
        <v>89</v>
      </c>
      <c r="C141" s="58">
        <v>150</v>
      </c>
      <c r="D141" s="59" t="str">
        <f>VLOOKUP(B141:B349,DUPLICATE!B140:E349,3,FALSE)</f>
        <v>Supply of GI Bolts,Nuts and Washers etc.</v>
      </c>
      <c r="E141" s="60" t="str">
        <f>VLOOKUP(C141:C349,DUPLICATE!C140:F349,3,FALSE)</f>
        <v>Electrical work</v>
      </c>
      <c r="F141" s="60" t="s">
        <v>12</v>
      </c>
      <c r="G141" s="61" t="s">
        <v>259</v>
      </c>
      <c r="H141" s="58">
        <v>117.5</v>
      </c>
      <c r="I141" s="58" t="s">
        <v>1</v>
      </c>
      <c r="J141" s="58">
        <f t="shared" si="2"/>
        <v>17625</v>
      </c>
    </row>
    <row r="142" spans="1:11" s="57" customFormat="1" ht="111">
      <c r="A142" s="58">
        <v>139</v>
      </c>
      <c r="B142" s="58" t="s">
        <v>98</v>
      </c>
      <c r="C142" s="58">
        <v>1.2709999999999999</v>
      </c>
      <c r="D142" s="59" t="str">
        <f>VLOOKUP(B142:B350,DUPLICATE!B141:E350,3,FALSE)</f>
        <v>Loading of MS Channel,Angles,Flats&amp;Rods.</v>
      </c>
      <c r="E142" s="60" t="str">
        <f>VLOOKUP(C142:C350,DUPLICATE!C141:F350,3,FALSE)</f>
        <v>Electrical work</v>
      </c>
      <c r="F142" s="60" t="s">
        <v>287</v>
      </c>
      <c r="G142" s="61" t="s">
        <v>259</v>
      </c>
      <c r="H142" s="58">
        <v>221</v>
      </c>
      <c r="I142" s="58" t="s">
        <v>26</v>
      </c>
      <c r="J142" s="58">
        <f t="shared" si="2"/>
        <v>280.89099999999996</v>
      </c>
    </row>
    <row r="143" spans="1:11" s="57" customFormat="1" ht="111">
      <c r="A143" s="58">
        <v>140</v>
      </c>
      <c r="B143" s="58" t="s">
        <v>99</v>
      </c>
      <c r="C143" s="58">
        <v>1.2709999999999999</v>
      </c>
      <c r="D143" s="59" t="str">
        <f>VLOOKUP(B143:B351,DUPLICATE!B142:E351,3,FALSE)</f>
        <v>Unloading of MS Channel,Angles,Flats&amp;Rod.</v>
      </c>
      <c r="E143" s="60" t="str">
        <f>VLOOKUP(C143:C351,DUPLICATE!C142:F351,3,FALSE)</f>
        <v>Electrical work</v>
      </c>
      <c r="F143" s="60" t="s">
        <v>288</v>
      </c>
      <c r="G143" s="61" t="s">
        <v>259</v>
      </c>
      <c r="H143" s="58">
        <v>185</v>
      </c>
      <c r="I143" s="58" t="s">
        <v>26</v>
      </c>
      <c r="J143" s="58">
        <f t="shared" si="2"/>
        <v>235.13499999999999</v>
      </c>
    </row>
    <row r="144" spans="1:11" s="57" customFormat="1" ht="83.25">
      <c r="A144" s="58">
        <v>141</v>
      </c>
      <c r="B144" s="58" t="s">
        <v>320</v>
      </c>
      <c r="C144" s="58">
        <v>185</v>
      </c>
      <c r="D144" s="59" t="str">
        <f>VLOOKUP(B144:B352,DUPLICATE!B143:E352,3,FALSE)</f>
        <v>Loading 11KV Polymer Pin Insulator with GI pins</v>
      </c>
      <c r="E144" s="60" t="str">
        <f>VLOOKUP(C144:C352,DUPLICATE!C143:F352,3,FALSE)</f>
        <v>Electrical work</v>
      </c>
      <c r="F144" s="60" t="s">
        <v>331</v>
      </c>
      <c r="G144" s="61" t="s">
        <v>259</v>
      </c>
      <c r="H144" s="58">
        <v>1</v>
      </c>
      <c r="I144" s="58" t="s">
        <v>0</v>
      </c>
      <c r="J144" s="58">
        <f t="shared" si="2"/>
        <v>185</v>
      </c>
    </row>
    <row r="145" spans="1:10" s="57" customFormat="1" ht="83.25">
      <c r="A145" s="58">
        <v>142</v>
      </c>
      <c r="B145" s="58" t="s">
        <v>321</v>
      </c>
      <c r="C145" s="58">
        <v>185</v>
      </c>
      <c r="D145" s="59" t="str">
        <f>VLOOKUP(B145:B353,DUPLICATE!B144:E353,3,FALSE)</f>
        <v>Unloading 11KV Polymer Pin Insulator with GI pins</v>
      </c>
      <c r="E145" s="60" t="str">
        <f>VLOOKUP(C145:C353,DUPLICATE!C144:F353,3,FALSE)</f>
        <v>Electrical work</v>
      </c>
      <c r="F145" s="60" t="s">
        <v>332</v>
      </c>
      <c r="G145" s="61" t="s">
        <v>259</v>
      </c>
      <c r="H145" s="58">
        <v>1</v>
      </c>
      <c r="I145" s="58" t="s">
        <v>0</v>
      </c>
      <c r="J145" s="58">
        <f t="shared" si="2"/>
        <v>185</v>
      </c>
    </row>
    <row r="146" spans="1:10" s="57" customFormat="1" ht="83.25">
      <c r="A146" s="58">
        <v>143</v>
      </c>
      <c r="B146" s="58" t="s">
        <v>322</v>
      </c>
      <c r="C146" s="58">
        <v>1.2709999999999999</v>
      </c>
      <c r="D146" s="59" t="str">
        <f>VLOOKUP(B146:B354,DUPLICATE!B145:E354,3,FALSE)</f>
        <v>Transport of steel including line materital such as cross arm,clamps,hard ware(including loading and unloading) above 30KM and  upto 50KM</v>
      </c>
      <c r="E146" s="60" t="str">
        <f>VLOOKUP(C146:C354,DUPLICATE!C145:F354,3,FALSE)</f>
        <v>Electrical work</v>
      </c>
      <c r="F146" s="60" t="s">
        <v>333</v>
      </c>
      <c r="G146" s="61" t="s">
        <v>259</v>
      </c>
      <c r="H146" s="58">
        <v>587.52</v>
      </c>
      <c r="I146" s="58" t="s">
        <v>26</v>
      </c>
      <c r="J146" s="58">
        <f t="shared" si="2"/>
        <v>746.73791999999992</v>
      </c>
    </row>
    <row r="147" spans="1:10" s="57" customFormat="1" ht="111">
      <c r="A147" s="58">
        <v>144</v>
      </c>
      <c r="B147" s="58" t="s">
        <v>323</v>
      </c>
      <c r="C147" s="58">
        <v>2</v>
      </c>
      <c r="D147" s="59" t="str">
        <f>VLOOKUP(B147:B355,DUPLICATE!B146:E355,3,FALSE)</f>
        <v>Transport of VCB , Control pannels, current transformater, bosster etc, above 20 KM and upto 30 KM with lorry for each trip</v>
      </c>
      <c r="E147" s="60" t="str">
        <f>VLOOKUP(C147:C355,DUPLICATE!C146:F355,3,FALSE)</f>
        <v>Electrical work</v>
      </c>
      <c r="F147" s="60" t="s">
        <v>334</v>
      </c>
      <c r="G147" s="61" t="s">
        <v>259</v>
      </c>
      <c r="H147" s="62">
        <v>3691.38</v>
      </c>
      <c r="I147" s="58" t="s">
        <v>0</v>
      </c>
      <c r="J147" s="58">
        <f t="shared" si="2"/>
        <v>7382.76</v>
      </c>
    </row>
    <row r="148" spans="1:10" s="57" customFormat="1" ht="83.25">
      <c r="A148" s="58">
        <v>145</v>
      </c>
      <c r="B148" s="58" t="s">
        <v>306</v>
      </c>
      <c r="C148" s="58">
        <v>2</v>
      </c>
      <c r="D148" s="59" t="str">
        <f>VLOOKUP(B148:B356,DUPLICATE!B147:E356,3,FALSE)</f>
        <v>Loading  of Conductor drums</v>
      </c>
      <c r="E148" s="60" t="str">
        <f>VLOOKUP(C148:C356,DUPLICATE!C147:F356,3,FALSE)</f>
        <v>Electrical work</v>
      </c>
      <c r="F148" s="60" t="s">
        <v>311</v>
      </c>
      <c r="G148" s="61" t="s">
        <v>259</v>
      </c>
      <c r="H148" s="58">
        <v>202</v>
      </c>
      <c r="I148" s="58" t="s">
        <v>0</v>
      </c>
      <c r="J148" s="58">
        <f t="shared" si="2"/>
        <v>404</v>
      </c>
    </row>
    <row r="149" spans="1:10" s="57" customFormat="1" ht="83.25">
      <c r="A149" s="58">
        <v>146</v>
      </c>
      <c r="B149" s="58" t="s">
        <v>307</v>
      </c>
      <c r="C149" s="58">
        <v>2</v>
      </c>
      <c r="D149" s="59" t="str">
        <f>VLOOKUP(B149:B357,DUPLICATE!B148:E357,3,FALSE)</f>
        <v>Unloading of Conductor drums</v>
      </c>
      <c r="E149" s="60" t="str">
        <f>VLOOKUP(C149:C357,DUPLICATE!C148:F357,3,FALSE)</f>
        <v>Electrical work</v>
      </c>
      <c r="F149" s="60" t="s">
        <v>245</v>
      </c>
      <c r="G149" s="61" t="s">
        <v>259</v>
      </c>
      <c r="H149" s="58">
        <v>100</v>
      </c>
      <c r="I149" s="58" t="s">
        <v>0</v>
      </c>
      <c r="J149" s="58">
        <f t="shared" si="2"/>
        <v>200</v>
      </c>
    </row>
    <row r="150" spans="1:10" s="57" customFormat="1" ht="83.25">
      <c r="A150" s="58">
        <v>147</v>
      </c>
      <c r="B150" s="58" t="s">
        <v>94</v>
      </c>
      <c r="C150" s="58">
        <v>11</v>
      </c>
      <c r="D150" s="59" t="str">
        <f>VLOOKUP(B150:B358,DUPLICATE!B149:E358,3,FALSE)</f>
        <v>Sub Transportation of 8.0M PSCC Pole including Loading and Unloading&lt;10KM.</v>
      </c>
      <c r="E150" s="60" t="str">
        <f>VLOOKUP(C150:C358,DUPLICATE!C149:F358,3,FALSE)</f>
        <v>Earth work</v>
      </c>
      <c r="F150" s="60" t="s">
        <v>95</v>
      </c>
      <c r="G150" s="61" t="s">
        <v>259</v>
      </c>
      <c r="H150" s="58">
        <v>271.52</v>
      </c>
      <c r="I150" s="58" t="s">
        <v>0</v>
      </c>
      <c r="J150" s="58">
        <f t="shared" si="2"/>
        <v>2986.72</v>
      </c>
    </row>
    <row r="151" spans="1:10" s="57" customFormat="1" ht="83.25">
      <c r="A151" s="58">
        <v>148</v>
      </c>
      <c r="B151" s="58" t="s">
        <v>7</v>
      </c>
      <c r="C151" s="58">
        <v>30</v>
      </c>
      <c r="D151" s="59" t="str">
        <f>VLOOKUP(B151:B359,DUPLICATE!B150:E359,3,FALSE)</f>
        <v>Sub Transportation of 9.1 M PSCC Pole including Loading and Unloading&lt;10KM.</v>
      </c>
      <c r="E151" s="60" t="str">
        <f>VLOOKUP(C151:C359,DUPLICATE!C150:F359,3,FALSE)</f>
        <v>Earth work</v>
      </c>
      <c r="F151" s="60" t="s">
        <v>13</v>
      </c>
      <c r="G151" s="61" t="s">
        <v>259</v>
      </c>
      <c r="H151" s="58">
        <v>407.29</v>
      </c>
      <c r="I151" s="58" t="s">
        <v>0</v>
      </c>
      <c r="J151" s="58">
        <f t="shared" si="2"/>
        <v>12218.7</v>
      </c>
    </row>
    <row r="152" spans="1:10" s="57" customFormat="1" ht="83.25">
      <c r="A152" s="58">
        <v>149</v>
      </c>
      <c r="B152" s="58" t="s">
        <v>141</v>
      </c>
      <c r="C152" s="58">
        <v>21</v>
      </c>
      <c r="D152" s="59" t="str">
        <f>VLOOKUP(B152:B360,DUPLICATE!B151:E360,3,FALSE)</f>
        <v>Sub Transportation of 11.0M PSCC Pole including Loading and Unloading&lt;10KM</v>
      </c>
      <c r="E152" s="60" t="str">
        <f>VLOOKUP(C152:C360,DUPLICATE!C151:F360,3,FALSE)</f>
        <v>Earth work</v>
      </c>
      <c r="F152" s="60" t="s">
        <v>142</v>
      </c>
      <c r="G152" s="61" t="s">
        <v>259</v>
      </c>
      <c r="H152" s="58">
        <v>431.97</v>
      </c>
      <c r="I152" s="58" t="s">
        <v>0</v>
      </c>
      <c r="J152" s="58">
        <f t="shared" si="2"/>
        <v>9071.3700000000008</v>
      </c>
    </row>
    <row r="153" spans="1:10" s="57" customFormat="1" ht="83.25">
      <c r="A153" s="58">
        <v>150</v>
      </c>
      <c r="B153" s="58" t="s">
        <v>324</v>
      </c>
      <c r="C153" s="58">
        <v>34</v>
      </c>
      <c r="D153" s="59" t="str">
        <f>VLOOKUP(B153:B361,DUPLICATE!B152:E361,3,FALSE)</f>
        <v>Loading of 11 KV V - Cross arms</v>
      </c>
      <c r="E153" s="60" t="str">
        <f>VLOOKUP(C153:C361,DUPLICATE!C152:F361,3,FALSE)</f>
        <v>Electrical work</v>
      </c>
      <c r="F153" s="60" t="s">
        <v>335</v>
      </c>
      <c r="G153" s="61" t="s">
        <v>259</v>
      </c>
      <c r="H153" s="58">
        <v>4</v>
      </c>
      <c r="I153" s="58" t="s">
        <v>0</v>
      </c>
      <c r="J153" s="58">
        <f t="shared" si="2"/>
        <v>136</v>
      </c>
    </row>
    <row r="154" spans="1:10" s="57" customFormat="1" ht="83.25">
      <c r="A154" s="58">
        <v>151</v>
      </c>
      <c r="B154" s="58" t="s">
        <v>325</v>
      </c>
      <c r="C154" s="58">
        <v>34</v>
      </c>
      <c r="D154" s="59" t="str">
        <f>VLOOKUP(B154:B362,DUPLICATE!B153:E362,3,FALSE)</f>
        <v>Unloading of 11 KV V - Cross arms</v>
      </c>
      <c r="E154" s="60" t="str">
        <f>VLOOKUP(C154:C362,DUPLICATE!C153:F362,3,FALSE)</f>
        <v>Electrical work</v>
      </c>
      <c r="F154" s="60" t="s">
        <v>336</v>
      </c>
      <c r="G154" s="61" t="s">
        <v>259</v>
      </c>
      <c r="H154" s="58">
        <v>4</v>
      </c>
      <c r="I154" s="58" t="s">
        <v>0</v>
      </c>
      <c r="J154" s="58">
        <f t="shared" si="2"/>
        <v>136</v>
      </c>
    </row>
    <row r="155" spans="1:10" s="57" customFormat="1" ht="83.25">
      <c r="A155" s="58">
        <v>152</v>
      </c>
      <c r="B155" s="58" t="s">
        <v>148</v>
      </c>
      <c r="C155" s="58">
        <v>10</v>
      </c>
      <c r="D155" s="59" t="str">
        <f>VLOOKUP(B155:B363,DUPLICATE!B154:E363,3,FALSE)</f>
        <v>Loading  of 11KV Metal parts bag of 25 nos</v>
      </c>
      <c r="E155" s="60" t="str">
        <f>VLOOKUP(C155:C363,DUPLICATE!C154:F363,3,FALSE)</f>
        <v>Electrical work</v>
      </c>
      <c r="F155" s="60" t="s">
        <v>337</v>
      </c>
      <c r="G155" s="61" t="s">
        <v>259</v>
      </c>
      <c r="H155" s="58">
        <v>48</v>
      </c>
      <c r="I155" s="58" t="s">
        <v>107</v>
      </c>
      <c r="J155" s="58">
        <f t="shared" si="2"/>
        <v>480</v>
      </c>
    </row>
    <row r="156" spans="1:10" s="57" customFormat="1" ht="83.25">
      <c r="A156" s="58">
        <v>153</v>
      </c>
      <c r="B156" s="58" t="s">
        <v>326</v>
      </c>
      <c r="C156" s="58">
        <v>10</v>
      </c>
      <c r="D156" s="59" t="str">
        <f>VLOOKUP(B156:B364,DUPLICATE!B155:E364,3,FALSE)</f>
        <v>Unloading  of 11KV Metal parts bag of 25 nos</v>
      </c>
      <c r="E156" s="60" t="str">
        <f>VLOOKUP(C156:C364,DUPLICATE!C155:F364,3,FALSE)</f>
        <v>Electrical work</v>
      </c>
      <c r="F156" s="60" t="s">
        <v>338</v>
      </c>
      <c r="G156" s="61" t="s">
        <v>259</v>
      </c>
      <c r="H156" s="58">
        <v>48</v>
      </c>
      <c r="I156" s="58" t="s">
        <v>107</v>
      </c>
      <c r="J156" s="58">
        <f t="shared" si="2"/>
        <v>480</v>
      </c>
    </row>
    <row r="157" spans="1:10" s="57" customFormat="1" ht="83.25">
      <c r="A157" s="58">
        <v>154</v>
      </c>
      <c r="B157" s="58" t="s">
        <v>327</v>
      </c>
      <c r="C157" s="58">
        <v>16</v>
      </c>
      <c r="D157" s="59" t="str">
        <f>VLOOKUP(B157:B365,DUPLICATE!B156:E365,3,FALSE)</f>
        <v>Loading of 11 KV Top fittings</v>
      </c>
      <c r="E157" s="60" t="str">
        <f>VLOOKUP(C157:C365,DUPLICATE!C156:F365,3,FALSE)</f>
        <v>Electrical work</v>
      </c>
      <c r="F157" s="60" t="s">
        <v>339</v>
      </c>
      <c r="G157" s="61" t="s">
        <v>259</v>
      </c>
      <c r="H157" s="58">
        <v>1</v>
      </c>
      <c r="I157" s="58" t="s">
        <v>0</v>
      </c>
      <c r="J157" s="58">
        <f t="shared" si="2"/>
        <v>16</v>
      </c>
    </row>
    <row r="158" spans="1:10" s="57" customFormat="1" ht="83.25">
      <c r="A158" s="58">
        <v>155</v>
      </c>
      <c r="B158" s="58" t="s">
        <v>328</v>
      </c>
      <c r="C158" s="58">
        <v>16</v>
      </c>
      <c r="D158" s="59" t="str">
        <f>VLOOKUP(B158:B366,DUPLICATE!B157:E366,3,FALSE)</f>
        <v>Unloading of 11 KV Top fittings</v>
      </c>
      <c r="E158" s="60" t="str">
        <f>VLOOKUP(C158:C366,DUPLICATE!C157:F366,3,FALSE)</f>
        <v>Electrical work</v>
      </c>
      <c r="F158" s="60" t="s">
        <v>340</v>
      </c>
      <c r="G158" s="61" t="s">
        <v>259</v>
      </c>
      <c r="H158" s="58">
        <v>1</v>
      </c>
      <c r="I158" s="58" t="s">
        <v>0</v>
      </c>
      <c r="J158" s="58">
        <f t="shared" si="2"/>
        <v>16</v>
      </c>
    </row>
    <row r="159" spans="1:10" s="57" customFormat="1" ht="83.25">
      <c r="A159" s="58">
        <v>156</v>
      </c>
      <c r="B159" s="58" t="s">
        <v>104</v>
      </c>
      <c r="C159" s="58">
        <v>10</v>
      </c>
      <c r="D159" s="59" t="str">
        <f>VLOOKUP(B159:B367,DUPLICATE!B158:E367,3,FALSE)</f>
        <v>Loading of 33 KV and 11 KV Disc insulators.</v>
      </c>
      <c r="E159" s="60" t="str">
        <f>VLOOKUP(C159:C367,DUPLICATE!C158:F367,3,FALSE)</f>
        <v>Electrical work</v>
      </c>
      <c r="F159" s="60" t="s">
        <v>289</v>
      </c>
      <c r="G159" s="61" t="s">
        <v>259</v>
      </c>
      <c r="H159" s="58">
        <v>2</v>
      </c>
      <c r="I159" s="58" t="s">
        <v>316</v>
      </c>
      <c r="J159" s="58">
        <f t="shared" si="2"/>
        <v>20</v>
      </c>
    </row>
    <row r="160" spans="1:10" s="57" customFormat="1" ht="83.25">
      <c r="A160" s="58">
        <v>157</v>
      </c>
      <c r="B160" s="58" t="s">
        <v>105</v>
      </c>
      <c r="C160" s="58">
        <v>10</v>
      </c>
      <c r="D160" s="59" t="str">
        <f>VLOOKUP(B160:B368,DUPLICATE!B159:E368,3,FALSE)</f>
        <v>Unloading of 33 KV and 11 KV Disc insulators.</v>
      </c>
      <c r="E160" s="60" t="str">
        <f>VLOOKUP(C160:C368,DUPLICATE!C159:F368,3,FALSE)</f>
        <v>Electrical work</v>
      </c>
      <c r="F160" s="60" t="s">
        <v>290</v>
      </c>
      <c r="G160" s="61" t="s">
        <v>259</v>
      </c>
      <c r="H160" s="58">
        <v>2</v>
      </c>
      <c r="I160" s="58" t="s">
        <v>316</v>
      </c>
      <c r="J160" s="58">
        <f t="shared" si="2"/>
        <v>20</v>
      </c>
    </row>
    <row r="161" spans="1:11" s="57" customFormat="1" ht="194.25">
      <c r="A161" s="58">
        <v>158</v>
      </c>
      <c r="B161" s="58" t="s">
        <v>145</v>
      </c>
      <c r="C161" s="58">
        <v>32</v>
      </c>
      <c r="D161" s="59" t="str">
        <f>VLOOKUP(B161:B369,DUPLICATE!B160:E369,3,FALSE)</f>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
      <c r="E161" s="60" t="str">
        <f>VLOOKUP(C161:C369,DUPLICATE!C160:F369,3,FALSE)</f>
        <v>Earth work</v>
      </c>
      <c r="F161" s="60" t="s">
        <v>146</v>
      </c>
      <c r="G161" s="61" t="s">
        <v>259</v>
      </c>
      <c r="H161" s="58">
        <v>606.85</v>
      </c>
      <c r="I161" s="58" t="s">
        <v>3</v>
      </c>
      <c r="J161" s="58">
        <f t="shared" si="2"/>
        <v>19419.2</v>
      </c>
    </row>
    <row r="162" spans="1:11" s="57" customFormat="1" ht="194.25">
      <c r="A162" s="58">
        <v>159</v>
      </c>
      <c r="B162" s="58" t="s">
        <v>225</v>
      </c>
      <c r="C162" s="58">
        <v>1.05</v>
      </c>
      <c r="D162" s="59" t="str">
        <f>VLOOKUP(B162:B370,DUPLICATE!B161:E370,3,FALSE)</f>
        <v>Paving of the conductor  55 Sqmm double Circuit (6 Conductors) AAAC and stringing duly arranging temporary guys,tensioning, sagging of conductor maintaing the ground clearences as per IE rules1956, pinbinding, strain insulator binding and giving jumpers Etc.Stiffner pieces shall be be provided for all pin insulator locations.</v>
      </c>
      <c r="E162" s="60" t="str">
        <f>VLOOKUP(C162:C370,DUPLICATE!C161:F370,3,FALSE)</f>
        <v>Electrical work</v>
      </c>
      <c r="F162" s="60" t="s">
        <v>226</v>
      </c>
      <c r="G162" s="61" t="s">
        <v>259</v>
      </c>
      <c r="H162" s="62">
        <v>16000</v>
      </c>
      <c r="I162" s="58" t="s">
        <v>243</v>
      </c>
      <c r="J162" s="58">
        <f t="shared" si="2"/>
        <v>16800</v>
      </c>
    </row>
    <row r="163" spans="1:11" s="57" customFormat="1" ht="194.25">
      <c r="A163" s="58">
        <v>160</v>
      </c>
      <c r="B163" s="58" t="s">
        <v>29</v>
      </c>
      <c r="C163" s="58">
        <v>2</v>
      </c>
      <c r="D163" s="65" t="str">
        <f>VLOOKUP(B163:B370,'[1]Andole schedule 26.11.24'!$A$4:$F$200,3,FALSE)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63" s="66" t="str">
        <f>VLOOKUP(B163:B370,'[1]Andole schedule 26.11.24'!$A$4:$F$200,4,FALSE)</f>
        <v>Electrical work</v>
      </c>
      <c r="F163" s="60" t="s">
        <v>276</v>
      </c>
      <c r="G163" s="61" t="s">
        <v>259</v>
      </c>
      <c r="H163" s="62">
        <v>4500</v>
      </c>
      <c r="I163" s="58" t="s">
        <v>0</v>
      </c>
      <c r="J163" s="58">
        <f t="shared" si="2"/>
        <v>9000</v>
      </c>
      <c r="K163" s="57" t="s">
        <v>341</v>
      </c>
    </row>
    <row r="164" spans="1:11" s="57" customFormat="1" ht="222">
      <c r="A164" s="58">
        <v>161</v>
      </c>
      <c r="B164" s="58" t="s">
        <v>17</v>
      </c>
      <c r="C164" s="58">
        <v>8</v>
      </c>
      <c r="D164" s="59" t="str">
        <f>VLOOKUP(B164:B372,DUPLICATE!B163:E372,3,FALSE)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64" s="60" t="str">
        <f>VLOOKUP(C164:C372,DUPLICATE!C163:F372,3,FALSE)</f>
        <v>Electrical work</v>
      </c>
      <c r="F164" s="60" t="s">
        <v>10</v>
      </c>
      <c r="G164" s="61" t="s">
        <v>259</v>
      </c>
      <c r="H164" s="58">
        <v>600</v>
      </c>
      <c r="I164" s="58" t="s">
        <v>0</v>
      </c>
      <c r="J164" s="58">
        <f t="shared" si="2"/>
        <v>4800</v>
      </c>
    </row>
    <row r="165" spans="1:11" s="57" customFormat="1" ht="277.5">
      <c r="A165" s="58">
        <v>162</v>
      </c>
      <c r="B165" s="58" t="s">
        <v>194</v>
      </c>
      <c r="C165" s="58">
        <v>4</v>
      </c>
      <c r="D165" s="59" t="str">
        <f>VLOOKUP(B165:B373,DUPLICATE!B164:E373,3,FALSE)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65" s="60" t="str">
        <f>VLOOKUP(C165:C373,DUPLICATE!C164:F373,3,FALSE)</f>
        <v>Earth work</v>
      </c>
      <c r="F165" s="60" t="s">
        <v>195</v>
      </c>
      <c r="G165" s="61" t="s">
        <v>259</v>
      </c>
      <c r="H165" s="58">
        <v>700</v>
      </c>
      <c r="I165" s="58" t="s">
        <v>0</v>
      </c>
      <c r="J165" s="58">
        <f t="shared" si="2"/>
        <v>2800</v>
      </c>
    </row>
    <row r="166" spans="1:11" s="57" customFormat="1" ht="194.25">
      <c r="A166" s="58">
        <v>163</v>
      </c>
      <c r="B166" s="58" t="s">
        <v>18</v>
      </c>
      <c r="C166" s="58">
        <v>8</v>
      </c>
      <c r="D166" s="59" t="str">
        <f>VLOOKUP(B166:B374,DUPLICATE!B165:E374,3,FALSE)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66" s="60" t="str">
        <f>VLOOKUP(C166:C374,DUPLICATE!C165:F374,3,FALSE)</f>
        <v>Electrical work</v>
      </c>
      <c r="F166" s="60" t="s">
        <v>140</v>
      </c>
      <c r="G166" s="61" t="s">
        <v>259</v>
      </c>
      <c r="H166" s="62">
        <v>2400</v>
      </c>
      <c r="I166" s="58" t="s">
        <v>0</v>
      </c>
      <c r="J166" s="58">
        <f t="shared" si="2"/>
        <v>19200</v>
      </c>
    </row>
    <row r="167" spans="1:11" s="57" customFormat="1" ht="194.25">
      <c r="A167" s="58">
        <v>164</v>
      </c>
      <c r="B167" s="58" t="s">
        <v>9</v>
      </c>
      <c r="C167" s="58">
        <v>4</v>
      </c>
      <c r="D167" s="59" t="str">
        <f>VLOOKUP(B167:B375,DUPLICATE!B166:E375,3,FALSE)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67" s="60" t="str">
        <f>VLOOKUP(C167:C375,DUPLICATE!C166:F375,3,FALSE)</f>
        <v>Electrical work</v>
      </c>
      <c r="F167" s="60" t="s">
        <v>310</v>
      </c>
      <c r="G167" s="61" t="s">
        <v>259</v>
      </c>
      <c r="H167" s="62">
        <v>4165.28</v>
      </c>
      <c r="I167" s="58" t="s">
        <v>0</v>
      </c>
      <c r="J167" s="58">
        <f t="shared" si="2"/>
        <v>16661.12</v>
      </c>
    </row>
    <row r="168" spans="1:11" s="57" customFormat="1" ht="166.5">
      <c r="A168" s="58">
        <v>165</v>
      </c>
      <c r="B168" s="58" t="s">
        <v>19</v>
      </c>
      <c r="C168" s="58">
        <v>7.88</v>
      </c>
      <c r="D168" s="64" t="s">
        <v>350</v>
      </c>
      <c r="E168" s="60" t="s">
        <v>270</v>
      </c>
      <c r="F168" s="60" t="s">
        <v>11</v>
      </c>
      <c r="G168" s="61" t="s">
        <v>259</v>
      </c>
      <c r="H168" s="62">
        <v>6579</v>
      </c>
      <c r="I168" s="58" t="s">
        <v>4</v>
      </c>
      <c r="J168" s="58">
        <f t="shared" si="2"/>
        <v>51842.52</v>
      </c>
    </row>
    <row r="169" spans="1:11" s="57" customFormat="1" ht="83.25">
      <c r="A169" s="58">
        <v>166</v>
      </c>
      <c r="B169" s="58" t="s">
        <v>89</v>
      </c>
      <c r="C169" s="58">
        <v>10</v>
      </c>
      <c r="D169" s="59" t="str">
        <f>VLOOKUP(B169:B377,DUPLICATE!B168:E377,3,FALSE)</f>
        <v>Supply of GI Bolts,Nuts and Washers etc.</v>
      </c>
      <c r="E169" s="60" t="str">
        <f>VLOOKUP(C169:C377,DUPLICATE!C168:F377,3,FALSE)</f>
        <v>Electrical work</v>
      </c>
      <c r="F169" s="60" t="s">
        <v>12</v>
      </c>
      <c r="G169" s="61" t="s">
        <v>259</v>
      </c>
      <c r="H169" s="58">
        <v>117.5</v>
      </c>
      <c r="I169" s="58" t="s">
        <v>1</v>
      </c>
      <c r="J169" s="58">
        <f t="shared" si="2"/>
        <v>1175</v>
      </c>
    </row>
    <row r="170" spans="1:11" s="57" customFormat="1" ht="111">
      <c r="A170" s="58">
        <v>167</v>
      </c>
      <c r="B170" s="58" t="s">
        <v>98</v>
      </c>
      <c r="C170" s="58">
        <v>0.68</v>
      </c>
      <c r="D170" s="59" t="str">
        <f>VLOOKUP(B170:B378,DUPLICATE!B169:E378,3,FALSE)</f>
        <v>Loading of MS Channel,Angles,Flats&amp;Rods.</v>
      </c>
      <c r="E170" s="60" t="s">
        <v>260</v>
      </c>
      <c r="F170" s="60" t="s">
        <v>287</v>
      </c>
      <c r="G170" s="61" t="s">
        <v>259</v>
      </c>
      <c r="H170" s="58">
        <v>221</v>
      </c>
      <c r="I170" s="58" t="s">
        <v>26</v>
      </c>
      <c r="J170" s="58">
        <f t="shared" si="2"/>
        <v>150.28</v>
      </c>
    </row>
    <row r="171" spans="1:11" s="57" customFormat="1" ht="111">
      <c r="A171" s="58">
        <v>168</v>
      </c>
      <c r="B171" s="58" t="s">
        <v>99</v>
      </c>
      <c r="C171" s="58">
        <v>0.68</v>
      </c>
      <c r="D171" s="59" t="str">
        <f>VLOOKUP(B171:B379,DUPLICATE!B170:E379,3,FALSE)</f>
        <v>Unloading of MS Channel,Angles,Flats&amp;Rod.</v>
      </c>
      <c r="E171" s="60" t="s">
        <v>260</v>
      </c>
      <c r="F171" s="60" t="s">
        <v>288</v>
      </c>
      <c r="G171" s="61" t="s">
        <v>259</v>
      </c>
      <c r="H171" s="58">
        <v>185</v>
      </c>
      <c r="I171" s="58" t="s">
        <v>26</v>
      </c>
      <c r="J171" s="58">
        <f t="shared" si="2"/>
        <v>125.80000000000001</v>
      </c>
    </row>
    <row r="172" spans="1:11" s="57" customFormat="1" ht="83.25">
      <c r="A172" s="58">
        <v>169</v>
      </c>
      <c r="B172" s="58" t="s">
        <v>322</v>
      </c>
      <c r="C172" s="58">
        <v>0.68</v>
      </c>
      <c r="D172" s="59" t="str">
        <f>VLOOKUP(B172:B380,DUPLICATE!B171:E380,3,FALSE)</f>
        <v>Transport of steel including line materital such as cross arm,clamps,hard ware(including loading and unloading) above 30KM and  upto 50KM</v>
      </c>
      <c r="E172" s="60" t="s">
        <v>260</v>
      </c>
      <c r="F172" s="60" t="s">
        <v>333</v>
      </c>
      <c r="G172" s="61" t="s">
        <v>259</v>
      </c>
      <c r="H172" s="58">
        <v>587.51</v>
      </c>
      <c r="I172" s="58" t="s">
        <v>26</v>
      </c>
      <c r="J172" s="58">
        <f t="shared" si="2"/>
        <v>399.5068</v>
      </c>
    </row>
    <row r="173" spans="1:11" s="57" customFormat="1" ht="83.25">
      <c r="A173" s="58">
        <v>170</v>
      </c>
      <c r="B173" s="58" t="s">
        <v>7</v>
      </c>
      <c r="C173" s="58">
        <v>8</v>
      </c>
      <c r="D173" s="59" t="str">
        <f>VLOOKUP(B173:B381,DUPLICATE!B172:E381,3,FALSE)</f>
        <v>Sub Transportation of 9.1 M PSCC Pole including Loading and Unloading&lt;10KM.</v>
      </c>
      <c r="E173" s="60" t="str">
        <f>VLOOKUP(C173:C381,DUPLICATE!C172:F381,3,FALSE)</f>
        <v>Electrical work</v>
      </c>
      <c r="F173" s="60" t="s">
        <v>13</v>
      </c>
      <c r="G173" s="61" t="s">
        <v>259</v>
      </c>
      <c r="H173" s="58">
        <v>407.29</v>
      </c>
      <c r="I173" s="58" t="s">
        <v>0</v>
      </c>
      <c r="J173" s="58">
        <f t="shared" si="2"/>
        <v>3258.32</v>
      </c>
    </row>
    <row r="174" spans="1:11" s="57" customFormat="1" ht="83.25">
      <c r="A174" s="58">
        <v>171</v>
      </c>
      <c r="B174" s="58" t="s">
        <v>141</v>
      </c>
      <c r="C174" s="58">
        <v>4</v>
      </c>
      <c r="D174" s="59" t="str">
        <f>VLOOKUP(B174:B382,DUPLICATE!B173:E382,3,FALSE)</f>
        <v>Sub Transportation of 11.0M PSCC Pole including Loading and Unloading&lt;10KM</v>
      </c>
      <c r="E174" s="60" t="str">
        <f>VLOOKUP(C174:C382,DUPLICATE!C173:F382,3,FALSE)</f>
        <v>Electrical work</v>
      </c>
      <c r="F174" s="60" t="s">
        <v>142</v>
      </c>
      <c r="G174" s="61" t="s">
        <v>259</v>
      </c>
      <c r="H174" s="58">
        <v>431.97</v>
      </c>
      <c r="I174" s="58" t="s">
        <v>0</v>
      </c>
      <c r="J174" s="58">
        <f t="shared" si="2"/>
        <v>1727.88</v>
      </c>
    </row>
    <row r="175" spans="1:11" s="57" customFormat="1" ht="83.25">
      <c r="A175" s="58">
        <v>172</v>
      </c>
      <c r="B175" s="58" t="s">
        <v>148</v>
      </c>
      <c r="C175" s="58">
        <v>1</v>
      </c>
      <c r="D175" s="59" t="str">
        <f>VLOOKUP(B175:B383,DUPLICATE!B174:E383,3,FALSE)</f>
        <v>Loading  of 11KV Metal parts bag of 25 nos</v>
      </c>
      <c r="E175" s="60" t="s">
        <v>260</v>
      </c>
      <c r="F175" s="60" t="s">
        <v>337</v>
      </c>
      <c r="G175" s="61" t="s">
        <v>259</v>
      </c>
      <c r="H175" s="58">
        <v>48</v>
      </c>
      <c r="I175" s="58" t="s">
        <v>107</v>
      </c>
      <c r="J175" s="58">
        <f t="shared" si="2"/>
        <v>48</v>
      </c>
    </row>
    <row r="176" spans="1:11" s="57" customFormat="1" ht="83.25">
      <c r="A176" s="58">
        <v>173</v>
      </c>
      <c r="B176" s="58" t="s">
        <v>326</v>
      </c>
      <c r="C176" s="58">
        <v>1</v>
      </c>
      <c r="D176" s="59" t="str">
        <f>VLOOKUP(B176:B384,DUPLICATE!B175:E384,3,FALSE)</f>
        <v>Unloading  of 11KV Metal parts bag of 25 nos</v>
      </c>
      <c r="E176" s="60" t="s">
        <v>260</v>
      </c>
      <c r="F176" s="60" t="s">
        <v>338</v>
      </c>
      <c r="G176" s="61" t="s">
        <v>259</v>
      </c>
      <c r="H176" s="58">
        <v>48</v>
      </c>
      <c r="I176" s="58" t="s">
        <v>107</v>
      </c>
      <c r="J176" s="58">
        <f t="shared" si="2"/>
        <v>48</v>
      </c>
    </row>
    <row r="177" spans="1:11" s="57" customFormat="1" ht="83.25">
      <c r="A177" s="58">
        <v>174</v>
      </c>
      <c r="B177" s="58" t="s">
        <v>104</v>
      </c>
      <c r="C177" s="58">
        <v>1</v>
      </c>
      <c r="D177" s="59" t="str">
        <f>VLOOKUP(B177:B385,DUPLICATE!B176:E385,3,FALSE)</f>
        <v>Loading of 33 KV and 11 KV Disc insulators.</v>
      </c>
      <c r="E177" s="60" t="s">
        <v>260</v>
      </c>
      <c r="F177" s="60" t="s">
        <v>289</v>
      </c>
      <c r="G177" s="61" t="s">
        <v>259</v>
      </c>
      <c r="H177" s="58">
        <v>2</v>
      </c>
      <c r="I177" s="58" t="s">
        <v>316</v>
      </c>
      <c r="J177" s="58">
        <f t="shared" si="2"/>
        <v>2</v>
      </c>
    </row>
    <row r="178" spans="1:11" s="57" customFormat="1" ht="83.25">
      <c r="A178" s="58">
        <v>175</v>
      </c>
      <c r="B178" s="58" t="s">
        <v>105</v>
      </c>
      <c r="C178" s="58">
        <v>1</v>
      </c>
      <c r="D178" s="59" t="str">
        <f>VLOOKUP(B178:B386,DUPLICATE!B177:E386,3,FALSE)</f>
        <v>Unloading of 33 KV and 11 KV Disc insulators.</v>
      </c>
      <c r="E178" s="60" t="s">
        <v>260</v>
      </c>
      <c r="F178" s="60" t="s">
        <v>290</v>
      </c>
      <c r="G178" s="61" t="s">
        <v>259</v>
      </c>
      <c r="H178" s="58">
        <v>2</v>
      </c>
      <c r="I178" s="58" t="s">
        <v>316</v>
      </c>
      <c r="J178" s="58">
        <f t="shared" si="2"/>
        <v>2</v>
      </c>
    </row>
    <row r="179" spans="1:11" s="57" customFormat="1" ht="83.25">
      <c r="A179" s="58">
        <v>176</v>
      </c>
      <c r="B179" s="58" t="s">
        <v>42</v>
      </c>
      <c r="C179" s="58">
        <v>4</v>
      </c>
      <c r="D179" s="67" t="s">
        <v>344</v>
      </c>
      <c r="E179" s="60" t="str">
        <f>VLOOKUP(C179:C387,DUPLICATE!C178:F387,3,FALSE)</f>
        <v>Electrical work</v>
      </c>
      <c r="F179" s="60" t="s">
        <v>234</v>
      </c>
      <c r="G179" s="61" t="s">
        <v>259</v>
      </c>
      <c r="H179" s="62">
        <v>3486</v>
      </c>
      <c r="I179" s="58" t="s">
        <v>0</v>
      </c>
      <c r="J179" s="58">
        <f t="shared" si="2"/>
        <v>13944</v>
      </c>
    </row>
    <row r="180" spans="1:11" s="57" customFormat="1" ht="138.75">
      <c r="A180" s="58">
        <v>177</v>
      </c>
      <c r="B180" s="58" t="s">
        <v>43</v>
      </c>
      <c r="C180" s="58">
        <v>4</v>
      </c>
      <c r="D180" s="67" t="s">
        <v>345</v>
      </c>
      <c r="E180" s="60" t="s">
        <v>261</v>
      </c>
      <c r="F180" s="60" t="s">
        <v>6</v>
      </c>
      <c r="G180" s="61" t="s">
        <v>259</v>
      </c>
      <c r="H180" s="62">
        <v>1234.2</v>
      </c>
      <c r="I180" s="58" t="s">
        <v>0</v>
      </c>
      <c r="J180" s="58">
        <f t="shared" si="2"/>
        <v>4936.8</v>
      </c>
    </row>
    <row r="181" spans="1:11" s="57" customFormat="1" ht="83.25">
      <c r="A181" s="58">
        <v>178</v>
      </c>
      <c r="B181" s="58" t="s">
        <v>191</v>
      </c>
      <c r="C181" s="58">
        <v>64</v>
      </c>
      <c r="D181" s="59" t="str">
        <f>VLOOKUP(B181:B389,DUPLICATE!B180:E389,3,FALSE)</f>
        <v>Supply of earthing GI Flat 25X3 mm including material</v>
      </c>
      <c r="E181" s="60" t="s">
        <v>261</v>
      </c>
      <c r="F181" s="60" t="s">
        <v>192</v>
      </c>
      <c r="G181" s="61" t="s">
        <v>259</v>
      </c>
      <c r="H181" s="58">
        <v>105</v>
      </c>
      <c r="I181" s="58" t="s">
        <v>1</v>
      </c>
      <c r="J181" s="58">
        <f t="shared" si="2"/>
        <v>6720</v>
      </c>
    </row>
    <row r="182" spans="1:11" s="57" customFormat="1" ht="83.25">
      <c r="A182" s="58">
        <v>179</v>
      </c>
      <c r="B182" s="58" t="s">
        <v>127</v>
      </c>
      <c r="C182" s="58">
        <v>2</v>
      </c>
      <c r="D182" s="68" t="s">
        <v>8</v>
      </c>
      <c r="E182" s="60" t="str">
        <f>VLOOKUP(C182:C390,DUPLICATE!C181:F390,3,FALSE)</f>
        <v>Electrical work</v>
      </c>
      <c r="F182" s="60" t="s">
        <v>8</v>
      </c>
      <c r="G182" s="61" t="s">
        <v>259</v>
      </c>
      <c r="H182" s="58">
        <v>126</v>
      </c>
      <c r="I182" s="58" t="s">
        <v>0</v>
      </c>
      <c r="J182" s="58">
        <f t="shared" si="2"/>
        <v>252</v>
      </c>
    </row>
    <row r="183" spans="1:11" s="57" customFormat="1" ht="111">
      <c r="A183" s="58">
        <v>180</v>
      </c>
      <c r="B183" s="58" t="s">
        <v>128</v>
      </c>
      <c r="C183" s="58">
        <v>2</v>
      </c>
      <c r="D183" s="68" t="s">
        <v>129</v>
      </c>
      <c r="E183" s="60" t="str">
        <f>VLOOKUP(C183:C391,DUPLICATE!C182:F391,3,FALSE)</f>
        <v>Electrical work</v>
      </c>
      <c r="F183" s="60" t="s">
        <v>129</v>
      </c>
      <c r="G183" s="61" t="s">
        <v>259</v>
      </c>
      <c r="H183" s="58">
        <v>79</v>
      </c>
      <c r="I183" s="58" t="s">
        <v>0</v>
      </c>
      <c r="J183" s="58">
        <f t="shared" si="2"/>
        <v>158</v>
      </c>
    </row>
    <row r="184" spans="1:11" s="57" customFormat="1" ht="194.25">
      <c r="A184" s="58">
        <v>181</v>
      </c>
      <c r="B184" s="58" t="s">
        <v>30</v>
      </c>
      <c r="C184" s="58">
        <v>4</v>
      </c>
      <c r="D184" s="59" t="str">
        <f>VLOOKUP(B184:B392,DUPLICATE!B183:E392,3,FALSE)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184" s="60" t="str">
        <f>VLOOKUP(C184:C392,DUPLICATE!C183:F392,3,FALSE)</f>
        <v>Electrical work</v>
      </c>
      <c r="F184" s="60" t="s">
        <v>218</v>
      </c>
      <c r="G184" s="61" t="s">
        <v>259</v>
      </c>
      <c r="H184" s="62">
        <v>3200</v>
      </c>
      <c r="I184" s="58" t="s">
        <v>0</v>
      </c>
      <c r="J184" s="58">
        <f t="shared" si="2"/>
        <v>12800</v>
      </c>
      <c r="K184" s="57" t="s">
        <v>342</v>
      </c>
    </row>
    <row r="185" spans="1:11" s="57" customFormat="1" ht="83.25">
      <c r="A185" s="58">
        <v>182</v>
      </c>
      <c r="B185" s="58" t="s">
        <v>89</v>
      </c>
      <c r="C185" s="58">
        <v>8</v>
      </c>
      <c r="D185" s="59" t="str">
        <f>VLOOKUP(B185:B393,DUPLICATE!B184:E393,3,FALSE)</f>
        <v>Supply of GI Bolts,Nuts and Washers etc.</v>
      </c>
      <c r="E185" s="60" t="str">
        <f>VLOOKUP(C185:C393,DUPLICATE!C184:F393,3,FALSE)</f>
        <v>Electrical work</v>
      </c>
      <c r="F185" s="60" t="s">
        <v>12</v>
      </c>
      <c r="G185" s="61" t="s">
        <v>259</v>
      </c>
      <c r="H185" s="58">
        <v>117.5</v>
      </c>
      <c r="I185" s="58" t="s">
        <v>1</v>
      </c>
      <c r="J185" s="58">
        <f t="shared" si="2"/>
        <v>940</v>
      </c>
    </row>
    <row r="186" spans="1:11" s="57" customFormat="1" ht="111">
      <c r="A186" s="58">
        <v>183</v>
      </c>
      <c r="B186" s="58" t="s">
        <v>98</v>
      </c>
      <c r="C186" s="58">
        <v>0.27400000000000002</v>
      </c>
      <c r="D186" s="59" t="str">
        <f>VLOOKUP(B186:B394,DUPLICATE!B185:E394,3,FALSE)</f>
        <v>Loading of MS Channel,Angles,Flats&amp;Rods.</v>
      </c>
      <c r="E186" s="60" t="str">
        <f>VLOOKUP(C186:C394,DUPLICATE!C185:F394,3,FALSE)</f>
        <v>Electrical work</v>
      </c>
      <c r="F186" s="60" t="s">
        <v>287</v>
      </c>
      <c r="G186" s="61" t="s">
        <v>259</v>
      </c>
      <c r="H186" s="58">
        <v>220.99</v>
      </c>
      <c r="I186" s="58" t="s">
        <v>26</v>
      </c>
      <c r="J186" s="58">
        <f t="shared" si="2"/>
        <v>60.551260000000006</v>
      </c>
    </row>
    <row r="187" spans="1:11" s="57" customFormat="1" ht="111">
      <c r="A187" s="58">
        <v>184</v>
      </c>
      <c r="B187" s="58" t="s">
        <v>99</v>
      </c>
      <c r="C187" s="58">
        <v>0.27400000000000002</v>
      </c>
      <c r="D187" s="59" t="str">
        <f>VLOOKUP(B187:B395,DUPLICATE!B186:E395,3,FALSE)</f>
        <v>Unloading of MS Channel,Angles,Flats&amp;Rod.</v>
      </c>
      <c r="E187" s="60" t="str">
        <f>VLOOKUP(C187:C395,DUPLICATE!C186:F395,3,FALSE)</f>
        <v>Electrical work</v>
      </c>
      <c r="F187" s="60" t="s">
        <v>288</v>
      </c>
      <c r="G187" s="61" t="s">
        <v>259</v>
      </c>
      <c r="H187" s="58">
        <v>185</v>
      </c>
      <c r="I187" s="58" t="s">
        <v>26</v>
      </c>
      <c r="J187" s="58">
        <f t="shared" si="2"/>
        <v>50.690000000000005</v>
      </c>
    </row>
    <row r="188" spans="1:11" s="57" customFormat="1" ht="83.25">
      <c r="A188" s="58">
        <v>185</v>
      </c>
      <c r="B188" s="58" t="s">
        <v>322</v>
      </c>
      <c r="C188" s="58">
        <v>0.27400000000000002</v>
      </c>
      <c r="D188" s="59" t="str">
        <f>VLOOKUP(B188:B396,DUPLICATE!B187:E396,3,FALSE)</f>
        <v>Transport of steel including line materital such as cross arm,clamps,hard ware(including loading and unloading) above 30KM and  upto 50KM</v>
      </c>
      <c r="E188" s="60" t="str">
        <f>VLOOKUP(C188:C396,DUPLICATE!C187:F396,3,FALSE)</f>
        <v>Electrical work</v>
      </c>
      <c r="F188" s="60" t="s">
        <v>333</v>
      </c>
      <c r="G188" s="61" t="s">
        <v>259</v>
      </c>
      <c r="H188" s="58">
        <v>587.52</v>
      </c>
      <c r="I188" s="58" t="s">
        <v>26</v>
      </c>
      <c r="J188" s="58">
        <f t="shared" si="2"/>
        <v>160.98048</v>
      </c>
    </row>
    <row r="189" spans="1:11" s="57" customFormat="1" ht="83.25">
      <c r="A189" s="58">
        <v>186</v>
      </c>
      <c r="B189" s="58" t="s">
        <v>219</v>
      </c>
      <c r="C189" s="58">
        <v>4</v>
      </c>
      <c r="D189" s="59" t="str">
        <f>VLOOKUP(B189:B397,DUPLICATE!B188:E397,3,FALSE)</f>
        <v>Supply of C I earth pipe of size 50mm dia, 2 mtrs long for earth electrode</v>
      </c>
      <c r="E189" s="60" t="str">
        <f>VLOOKUP(C189:C397,DUPLICATE!C188:F397,3,FALSE)</f>
        <v>Electrical work</v>
      </c>
      <c r="F189" s="60" t="s">
        <v>220</v>
      </c>
      <c r="G189" s="61" t="s">
        <v>259</v>
      </c>
      <c r="H189" s="62">
        <v>2441</v>
      </c>
      <c r="I189" s="58" t="s">
        <v>0</v>
      </c>
      <c r="J189" s="58">
        <f t="shared" si="2"/>
        <v>9764</v>
      </c>
    </row>
    <row r="190" spans="1:11" s="57" customFormat="1" ht="83.25">
      <c r="A190" s="58">
        <v>187</v>
      </c>
      <c r="B190" s="58" t="s">
        <v>221</v>
      </c>
      <c r="C190" s="58">
        <v>8</v>
      </c>
      <c r="D190" s="59" t="str">
        <f>VLOOKUP(B190:B398,DUPLICATE!B189:E398,3,FALSE)</f>
        <v>Loading/Unloading of C I earth pipe of size 80/50mm dia, 2 mtrs long for earth electrode</v>
      </c>
      <c r="E190" s="60" t="str">
        <f>VLOOKUP(C190:C398,DUPLICATE!C189:F398,3,FALSE)</f>
        <v>Electrical work</v>
      </c>
      <c r="F190" s="60" t="s">
        <v>222</v>
      </c>
      <c r="G190" s="61" t="s">
        <v>259</v>
      </c>
      <c r="H190" s="58">
        <v>18</v>
      </c>
      <c r="I190" s="58" t="s">
        <v>0</v>
      </c>
      <c r="J190" s="58">
        <f t="shared" si="2"/>
        <v>144</v>
      </c>
    </row>
    <row r="191" spans="1:11" s="57" customFormat="1" ht="83.25">
      <c r="A191" s="58">
        <v>188</v>
      </c>
      <c r="B191" s="58" t="s">
        <v>223</v>
      </c>
      <c r="C191" s="58">
        <v>4</v>
      </c>
      <c r="D191" s="59" t="str">
        <f>VLOOKUP(B191:B399,DUPLICATE!B190:E399,3,FALSE)</f>
        <v>Providing of collar rings of 450mm dia at 4 pole structure</v>
      </c>
      <c r="E191" s="60" t="str">
        <f>VLOOKUP(C191:C399,DUPLICATE!C190:F399,3,FALSE)</f>
        <v>Electrical work</v>
      </c>
      <c r="F191" s="60" t="s">
        <v>224</v>
      </c>
      <c r="G191" s="61" t="s">
        <v>259</v>
      </c>
      <c r="H191" s="58">
        <v>260</v>
      </c>
      <c r="I191" s="58" t="s">
        <v>0</v>
      </c>
      <c r="J191" s="58">
        <f t="shared" si="2"/>
        <v>1040</v>
      </c>
    </row>
    <row r="192" spans="1:11" s="57" customFormat="1" ht="83.25">
      <c r="A192" s="58">
        <v>189</v>
      </c>
      <c r="B192" s="58" t="s">
        <v>191</v>
      </c>
      <c r="C192" s="58">
        <v>40</v>
      </c>
      <c r="D192" s="59" t="str">
        <f>VLOOKUP(B192:B400,DUPLICATE!B191:E400,3,FALSE)</f>
        <v>Supply of earthing GI Flat 25X3 mm including material</v>
      </c>
      <c r="E192" s="60" t="str">
        <f>VLOOKUP(C192:C400,DUPLICATE!C191:F400,3,FALSE)</f>
        <v>Electrical work</v>
      </c>
      <c r="F192" s="60" t="s">
        <v>192</v>
      </c>
      <c r="G192" s="61" t="s">
        <v>259</v>
      </c>
      <c r="H192" s="58">
        <v>105</v>
      </c>
      <c r="I192" s="58" t="s">
        <v>1</v>
      </c>
      <c r="J192" s="58">
        <f t="shared" si="2"/>
        <v>4200</v>
      </c>
    </row>
    <row r="193" spans="1:11" s="57" customFormat="1" ht="83.25">
      <c r="A193" s="58">
        <v>190</v>
      </c>
      <c r="B193" s="58" t="s">
        <v>130</v>
      </c>
      <c r="C193" s="58">
        <v>4</v>
      </c>
      <c r="D193" s="59" t="str">
        <f>VLOOKUP(B193:B401,DUPLICATE!B192:E401,3,FALSE)</f>
        <v>loading of 11 KV AB Switch Conventional 200/400 Amp.</v>
      </c>
      <c r="E193" s="60" t="str">
        <f>VLOOKUP(C193:C401,DUPLICATE!C192:F401,3,FALSE)</f>
        <v>Electrical work</v>
      </c>
      <c r="F193" s="60" t="s">
        <v>131</v>
      </c>
      <c r="G193" s="61" t="s">
        <v>259</v>
      </c>
      <c r="H193" s="58">
        <v>80</v>
      </c>
      <c r="I193" s="58" t="s">
        <v>0</v>
      </c>
      <c r="J193" s="58">
        <f t="shared" si="2"/>
        <v>320</v>
      </c>
    </row>
    <row r="194" spans="1:11" s="57" customFormat="1" ht="111">
      <c r="A194" s="58">
        <v>191</v>
      </c>
      <c r="B194" s="58" t="s">
        <v>132</v>
      </c>
      <c r="C194" s="58">
        <v>4</v>
      </c>
      <c r="D194" s="59" t="str">
        <f>VLOOKUP(B194:B402,DUPLICATE!B193:E402,3,FALSE)</f>
        <v>Unloading of 11 KV AB Switch Conventional 200/400 Amp.</v>
      </c>
      <c r="E194" s="60" t="str">
        <f>VLOOKUP(C194:C402,DUPLICATE!C193:F402,3,FALSE)</f>
        <v>Electrical work</v>
      </c>
      <c r="F194" s="60" t="s">
        <v>133</v>
      </c>
      <c r="G194" s="61" t="s">
        <v>259</v>
      </c>
      <c r="H194" s="58">
        <v>80</v>
      </c>
      <c r="I194" s="58" t="s">
        <v>0</v>
      </c>
      <c r="J194" s="58">
        <f t="shared" si="2"/>
        <v>320</v>
      </c>
    </row>
    <row r="195" spans="1:11" s="57" customFormat="1" ht="277.5">
      <c r="A195" s="58">
        <v>192</v>
      </c>
      <c r="B195" s="58" t="s">
        <v>194</v>
      </c>
      <c r="C195" s="58">
        <v>4</v>
      </c>
      <c r="D195" s="65" t="str">
        <f>VLOOKUP(B195:B404,'[1]Andole schedule 26.11.24'!$A$4:$F$200,3,FALSE)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195" s="66" t="str">
        <f>VLOOKUP(B195:B404,'[1]Andole schedule 26.11.24'!$A$4:$F$200,4,FALSE)</f>
        <v>Earth work</v>
      </c>
      <c r="F195" s="60" t="s">
        <v>195</v>
      </c>
      <c r="G195" s="61" t="s">
        <v>259</v>
      </c>
      <c r="H195" s="58">
        <v>700</v>
      </c>
      <c r="I195" s="58" t="s">
        <v>0</v>
      </c>
      <c r="J195" s="58">
        <f t="shared" si="2"/>
        <v>2800</v>
      </c>
      <c r="K195" s="57" t="s">
        <v>343</v>
      </c>
    </row>
    <row r="196" spans="1:11" s="57" customFormat="1" ht="222">
      <c r="A196" s="58">
        <v>193</v>
      </c>
      <c r="B196" s="58" t="s">
        <v>17</v>
      </c>
      <c r="C196" s="58">
        <v>4</v>
      </c>
      <c r="D196" s="65" t="str">
        <f>VLOOKUP(B196:B403,'[1]Andole schedule 26.11.24'!$A$4:$F$200,3,FALSE)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196" s="66" t="str">
        <f>VLOOKUP(B196:B403,'[1]Andole schedule 26.11.24'!$A$4:$F$200,4,FALSE)</f>
        <v>Earth work</v>
      </c>
      <c r="F196" s="60" t="s">
        <v>10</v>
      </c>
      <c r="G196" s="61" t="s">
        <v>259</v>
      </c>
      <c r="H196" s="58">
        <v>600</v>
      </c>
      <c r="I196" s="58" t="s">
        <v>0</v>
      </c>
      <c r="J196" s="58">
        <f t="shared" si="2"/>
        <v>2400</v>
      </c>
    </row>
    <row r="197" spans="1:11" s="57" customFormat="1" ht="194.25">
      <c r="A197" s="58">
        <v>194</v>
      </c>
      <c r="B197" s="58" t="s">
        <v>9</v>
      </c>
      <c r="C197" s="58">
        <v>4</v>
      </c>
      <c r="D197" s="65" t="str">
        <f>VLOOKUP(B197:B407,'[1]Andole schedule 26.11.24'!$A$4:$F$200,3,FALSE)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97" s="66" t="str">
        <f>VLOOKUP(B197:B407,'[1]Andole schedule 26.11.24'!$A$4:$F$200,4,FALSE)</f>
        <v>Electrical work</v>
      </c>
      <c r="F197" s="60" t="s">
        <v>310</v>
      </c>
      <c r="G197" s="61" t="s">
        <v>259</v>
      </c>
      <c r="H197" s="62">
        <v>4165.28</v>
      </c>
      <c r="I197" s="58" t="s">
        <v>0</v>
      </c>
      <c r="J197" s="58">
        <f t="shared" ref="J197:J260" si="3">C197*H197</f>
        <v>16661.12</v>
      </c>
    </row>
    <row r="198" spans="1:11" s="57" customFormat="1" ht="194.25">
      <c r="A198" s="58">
        <v>195</v>
      </c>
      <c r="B198" s="58" t="s">
        <v>18</v>
      </c>
      <c r="C198" s="58">
        <v>4</v>
      </c>
      <c r="D198" s="65" t="str">
        <f>VLOOKUP(B198:B408,'[1]Andole schedule 26.11.24'!$A$4:$F$200,3,FALSE)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98" s="66" t="str">
        <f>VLOOKUP(B198:B408,'[1]Andole schedule 26.11.24'!$A$4:$F$200,4,FALSE)</f>
        <v>Electrical work</v>
      </c>
      <c r="F198" s="60" t="s">
        <v>140</v>
      </c>
      <c r="G198" s="61" t="s">
        <v>259</v>
      </c>
      <c r="H198" s="62">
        <v>2400</v>
      </c>
      <c r="I198" s="58" t="s">
        <v>0</v>
      </c>
      <c r="J198" s="58">
        <f t="shared" si="3"/>
        <v>9600</v>
      </c>
    </row>
    <row r="199" spans="1:11" s="57" customFormat="1" ht="249.75">
      <c r="A199" s="58">
        <v>196</v>
      </c>
      <c r="B199" s="58" t="s">
        <v>19</v>
      </c>
      <c r="C199" s="58">
        <v>8.0079999999999991</v>
      </c>
      <c r="D199" s="64" t="s">
        <v>347</v>
      </c>
      <c r="E199" s="66" t="str">
        <f>VLOOKUP(B199:B406,'[1]Andole schedule 26.11.24'!$A$4:$F$200,4,FALSE)</f>
        <v>Civil work</v>
      </c>
      <c r="F199" s="60" t="s">
        <v>11</v>
      </c>
      <c r="G199" s="61" t="s">
        <v>259</v>
      </c>
      <c r="H199" s="62">
        <v>6579</v>
      </c>
      <c r="I199" s="58" t="s">
        <v>4</v>
      </c>
      <c r="J199" s="58">
        <f t="shared" si="3"/>
        <v>52684.631999999998</v>
      </c>
    </row>
    <row r="200" spans="1:11" s="57" customFormat="1" ht="194.25">
      <c r="A200" s="58">
        <v>197</v>
      </c>
      <c r="B200" s="58" t="s">
        <v>232</v>
      </c>
      <c r="C200" s="58">
        <v>0.7</v>
      </c>
      <c r="D200" s="69" t="s">
        <v>269</v>
      </c>
      <c r="E200" s="66" t="s">
        <v>260</v>
      </c>
      <c r="F200" s="60" t="s">
        <v>233</v>
      </c>
      <c r="G200" s="61" t="s">
        <v>259</v>
      </c>
      <c r="H200" s="62">
        <v>6852</v>
      </c>
      <c r="I200" s="58" t="s">
        <v>26</v>
      </c>
      <c r="J200" s="58">
        <f t="shared" si="3"/>
        <v>4796.3999999999996</v>
      </c>
    </row>
    <row r="201" spans="1:11" s="57" customFormat="1" ht="194.25">
      <c r="A201" s="58">
        <v>198</v>
      </c>
      <c r="B201" s="58" t="s">
        <v>27</v>
      </c>
      <c r="C201" s="58">
        <v>5</v>
      </c>
      <c r="D201" s="65" t="str">
        <f>VLOOKUP(B201:B408,'[1]Andole schedule 26.11.24'!$A$4:$F$200,3,FALSE)</f>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
      <c r="E201" s="66" t="str">
        <f>VLOOKUP(B201:B408,'[1]Andole schedule 26.11.24'!$A$4:$F$200,4,FALSE)</f>
        <v>Electrical work</v>
      </c>
      <c r="F201" s="60" t="s">
        <v>28</v>
      </c>
      <c r="G201" s="61" t="s">
        <v>259</v>
      </c>
      <c r="H201" s="58">
        <v>327.68</v>
      </c>
      <c r="I201" s="58" t="s">
        <v>2</v>
      </c>
      <c r="J201" s="58">
        <f t="shared" si="3"/>
        <v>1638.4</v>
      </c>
    </row>
    <row r="202" spans="1:11" s="57" customFormat="1" ht="194.25">
      <c r="A202" s="58">
        <v>199</v>
      </c>
      <c r="B202" s="58" t="s">
        <v>29</v>
      </c>
      <c r="C202" s="58">
        <v>2</v>
      </c>
      <c r="D202" s="65" t="str">
        <f>VLOOKUP(B202:B409,'[1]Andole schedule 26.11.24'!$A$4:$F$200,3,FALSE)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202" s="66" t="str">
        <f>VLOOKUP(B202:B409,'[1]Andole schedule 26.11.24'!$A$4:$F$200,4,FALSE)</f>
        <v>Electrical work</v>
      </c>
      <c r="F202" s="60" t="s">
        <v>276</v>
      </c>
      <c r="G202" s="61" t="s">
        <v>259</v>
      </c>
      <c r="H202" s="62">
        <v>4500</v>
      </c>
      <c r="I202" s="58" t="s">
        <v>0</v>
      </c>
      <c r="J202" s="58">
        <f t="shared" si="3"/>
        <v>9000</v>
      </c>
    </row>
    <row r="203" spans="1:11" s="57" customFormat="1" ht="83.25">
      <c r="A203" s="58">
        <v>200</v>
      </c>
      <c r="B203" s="58" t="s">
        <v>39</v>
      </c>
      <c r="C203" s="58">
        <v>1</v>
      </c>
      <c r="D203" s="65" t="str">
        <f>VLOOKUP(B203:B410,'[1]Andole schedule 26.11.24'!$A$4:$F$200,3,FALSE)</f>
        <v xml:space="preserve">Erection of 33KV Lightening Arrestors station type complete including jumpering. </v>
      </c>
      <c r="E203" s="66" t="str">
        <f>VLOOKUP(B203:B410,'[1]Andole schedule 26.11.24'!$A$4:$F$200,4,FALSE)</f>
        <v>Electrical work</v>
      </c>
      <c r="F203" s="60" t="s">
        <v>278</v>
      </c>
      <c r="G203" s="61" t="s">
        <v>259</v>
      </c>
      <c r="H203" s="58">
        <v>880</v>
      </c>
      <c r="I203" s="58" t="s">
        <v>3</v>
      </c>
      <c r="J203" s="58">
        <f t="shared" si="3"/>
        <v>880</v>
      </c>
    </row>
    <row r="204" spans="1:11" s="57" customFormat="1" ht="83.25">
      <c r="A204" s="58">
        <v>201</v>
      </c>
      <c r="B204" s="58" t="s">
        <v>42</v>
      </c>
      <c r="C204" s="58">
        <v>4</v>
      </c>
      <c r="D204" s="70" t="str">
        <f>VLOOKUP(B204:B411,'[1]Andole schedule 26.11.24'!$A$4:$F$200,3,FALSE)</f>
        <v>Supply of C I earth pipe of size 100mm dia, 2.75mtrs long for earth electrode</v>
      </c>
      <c r="E204" s="71" t="str">
        <f>VLOOKUP(B204:B411,'[1]Andole schedule 26.11.24'!$A$4:$F$200,4,FALSE)</f>
        <v>Electrical work</v>
      </c>
      <c r="F204" s="60" t="s">
        <v>234</v>
      </c>
      <c r="G204" s="72" t="s">
        <v>259</v>
      </c>
      <c r="H204" s="62">
        <v>3486</v>
      </c>
      <c r="I204" s="58" t="s">
        <v>0</v>
      </c>
      <c r="J204" s="58">
        <f t="shared" si="3"/>
        <v>13944</v>
      </c>
    </row>
    <row r="205" spans="1:11" s="57" customFormat="1" ht="222">
      <c r="A205" s="58">
        <v>202</v>
      </c>
      <c r="B205" s="58" t="s">
        <v>43</v>
      </c>
      <c r="C205" s="58">
        <v>4</v>
      </c>
      <c r="D205" s="70" t="str">
        <f>VLOOKUP(B205:B412,'[1]Andole schedule 26.11.24'!$A$4:$F$200,3,FALSE)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205" s="71" t="str">
        <f>VLOOKUP(B205:B412,'[1]Andole schedule 26.11.24'!$A$4:$F$200,4,FALSE)</f>
        <v>Earth work</v>
      </c>
      <c r="F205" s="60" t="s">
        <v>6</v>
      </c>
      <c r="G205" s="72" t="s">
        <v>259</v>
      </c>
      <c r="H205" s="62">
        <v>1234.2</v>
      </c>
      <c r="I205" s="58" t="s">
        <v>0</v>
      </c>
      <c r="J205" s="58">
        <f t="shared" si="3"/>
        <v>4936.8</v>
      </c>
    </row>
    <row r="206" spans="1:11" s="57" customFormat="1" ht="83.25">
      <c r="A206" s="58">
        <v>203</v>
      </c>
      <c r="B206" s="58" t="s">
        <v>89</v>
      </c>
      <c r="C206" s="58">
        <v>25</v>
      </c>
      <c r="D206" s="70" t="str">
        <f>VLOOKUP(B206:B413,'[1]Andole schedule 26.11.24'!$A$4:$F$200,3,FALSE)</f>
        <v>Supply of GI Bolts,Nuts and Washers etc.</v>
      </c>
      <c r="E206" s="71" t="str">
        <f>VLOOKUP(B206:B413,'[1]Andole schedule 26.11.24'!$A$4:$F$200,4,FALSE)</f>
        <v>Electrical work</v>
      </c>
      <c r="F206" s="60" t="s">
        <v>12</v>
      </c>
      <c r="G206" s="72" t="s">
        <v>259</v>
      </c>
      <c r="H206" s="58">
        <v>117.5</v>
      </c>
      <c r="I206" s="58" t="s">
        <v>1</v>
      </c>
      <c r="J206" s="58">
        <f t="shared" si="3"/>
        <v>2937.5</v>
      </c>
    </row>
    <row r="207" spans="1:11" s="57" customFormat="1" ht="83.25">
      <c r="A207" s="58">
        <v>204</v>
      </c>
      <c r="B207" s="58" t="s">
        <v>235</v>
      </c>
      <c r="C207" s="58">
        <v>12</v>
      </c>
      <c r="D207" s="73" t="s">
        <v>258</v>
      </c>
      <c r="E207" s="71" t="s">
        <v>260</v>
      </c>
      <c r="F207" s="60" t="s">
        <v>236</v>
      </c>
      <c r="G207" s="72" t="s">
        <v>259</v>
      </c>
      <c r="H207" s="58">
        <v>100</v>
      </c>
      <c r="I207" s="58" t="s">
        <v>0</v>
      </c>
      <c r="J207" s="58">
        <f t="shared" si="3"/>
        <v>1200</v>
      </c>
    </row>
    <row r="208" spans="1:11" s="57" customFormat="1" ht="83.25">
      <c r="A208" s="58">
        <v>205</v>
      </c>
      <c r="B208" s="58" t="s">
        <v>127</v>
      </c>
      <c r="C208" s="58">
        <v>2</v>
      </c>
      <c r="D208" s="70" t="str">
        <f>VLOOKUP(B208:B415,'[1]Andole schedule 26.11.24'!$A$4:$F$200,3,FALSE)</f>
        <v>Loading of 33 KV AB Switch Conventional 400/800 Amp.</v>
      </c>
      <c r="E208" s="71" t="str">
        <f>VLOOKUP(B208:B415,'[1]Andole schedule 26.11.24'!$A$4:$F$200,4,FALSE)</f>
        <v>Electrical work</v>
      </c>
      <c r="F208" s="60" t="s">
        <v>8</v>
      </c>
      <c r="G208" s="72" t="s">
        <v>259</v>
      </c>
      <c r="H208" s="58">
        <v>126</v>
      </c>
      <c r="I208" s="58" t="s">
        <v>0</v>
      </c>
      <c r="J208" s="58">
        <f t="shared" si="3"/>
        <v>252</v>
      </c>
    </row>
    <row r="209" spans="1:10" s="57" customFormat="1" ht="111">
      <c r="A209" s="58">
        <v>206</v>
      </c>
      <c r="B209" s="58" t="s">
        <v>128</v>
      </c>
      <c r="C209" s="58">
        <v>2</v>
      </c>
      <c r="D209" s="70" t="str">
        <f>VLOOKUP(B209:B416,'[1]Andole schedule 26.11.24'!$A$4:$F$200,3,FALSE)</f>
        <v xml:space="preserve">Unloading of 33 KV AB Switch Conventional 400/800 Amp. </v>
      </c>
      <c r="E209" s="71" t="str">
        <f>VLOOKUP(B209:B416,'[1]Andole schedule 26.11.24'!$A$4:$F$200,4,FALSE)</f>
        <v>Electrical work</v>
      </c>
      <c r="F209" s="60" t="s">
        <v>129</v>
      </c>
      <c r="G209" s="72" t="s">
        <v>259</v>
      </c>
      <c r="H209" s="58">
        <v>79</v>
      </c>
      <c r="I209" s="58" t="s">
        <v>0</v>
      </c>
      <c r="J209" s="58">
        <f t="shared" si="3"/>
        <v>158</v>
      </c>
    </row>
    <row r="210" spans="1:10" s="57" customFormat="1" ht="111">
      <c r="A210" s="58">
        <v>207</v>
      </c>
      <c r="B210" s="58" t="s">
        <v>97</v>
      </c>
      <c r="C210" s="58">
        <v>0.89</v>
      </c>
      <c r="D210" s="70" t="str">
        <f>VLOOKUP(B210:B417,'[1]Andole schedule 26.11.24'!$A$4:$F$200,3,FALSE)</f>
        <v>Transport of steel including line materital such as cross arm,clamps,hard ware(including loading and unloading) above 30KM and  upto 50KM.</v>
      </c>
      <c r="E210" s="71" t="str">
        <f>VLOOKUP(B210:B417,'[1]Andole schedule 26.11.24'!$A$4:$F$200,4,FALSE)</f>
        <v>Electrical work</v>
      </c>
      <c r="F210" s="60" t="s">
        <v>15</v>
      </c>
      <c r="G210" s="72" t="s">
        <v>259</v>
      </c>
      <c r="H210" s="58">
        <v>617.1</v>
      </c>
      <c r="I210" s="58" t="s">
        <v>26</v>
      </c>
      <c r="J210" s="58">
        <f t="shared" si="3"/>
        <v>549.21900000000005</v>
      </c>
    </row>
    <row r="211" spans="1:10" s="57" customFormat="1" ht="111">
      <c r="A211" s="58">
        <v>208</v>
      </c>
      <c r="B211" s="58" t="s">
        <v>98</v>
      </c>
      <c r="C211" s="58">
        <v>0.89</v>
      </c>
      <c r="D211" s="70" t="str">
        <f>VLOOKUP(B211:B418,'[1]Andole schedule 26.11.24'!$A$4:$F$200,3,FALSE)</f>
        <v>Loading of MS Channel,Angles,Flats&amp;Rods.</v>
      </c>
      <c r="E211" s="71" t="str">
        <f>VLOOKUP(B211:B418,'[1]Andole schedule 26.11.24'!$A$4:$F$200,4,FALSE)</f>
        <v>Electrical work</v>
      </c>
      <c r="F211" s="60" t="s">
        <v>287</v>
      </c>
      <c r="G211" s="72" t="s">
        <v>259</v>
      </c>
      <c r="H211" s="58">
        <v>221</v>
      </c>
      <c r="I211" s="58" t="s">
        <v>26</v>
      </c>
      <c r="J211" s="58">
        <f t="shared" si="3"/>
        <v>196.69</v>
      </c>
    </row>
    <row r="212" spans="1:10" s="57" customFormat="1" ht="111">
      <c r="A212" s="58">
        <v>209</v>
      </c>
      <c r="B212" s="58" t="s">
        <v>99</v>
      </c>
      <c r="C212" s="58">
        <v>0.89</v>
      </c>
      <c r="D212" s="70" t="str">
        <f>VLOOKUP(B212:B421,'[1]Andole schedule 26.11.24'!$A$4:$F$200,3,FALSE)</f>
        <v>Unloading of MS Channel,Angles,Flats&amp;Rod.</v>
      </c>
      <c r="E212" s="71" t="str">
        <f>VLOOKUP(B212:B421,'[1]Andole schedule 26.11.24'!$A$4:$F$200,4,FALSE)</f>
        <v>Electrical work</v>
      </c>
      <c r="F212" s="60" t="s">
        <v>288</v>
      </c>
      <c r="G212" s="72" t="s">
        <v>259</v>
      </c>
      <c r="H212" s="58">
        <v>185</v>
      </c>
      <c r="I212" s="58" t="s">
        <v>26</v>
      </c>
      <c r="J212" s="58">
        <f t="shared" si="3"/>
        <v>164.65</v>
      </c>
    </row>
    <row r="213" spans="1:10" s="57" customFormat="1" ht="83.25">
      <c r="A213" s="58">
        <v>210</v>
      </c>
      <c r="B213" s="58" t="s">
        <v>239</v>
      </c>
      <c r="C213" s="58">
        <v>4</v>
      </c>
      <c r="D213" s="74" t="s">
        <v>240</v>
      </c>
      <c r="E213" s="71" t="s">
        <v>260</v>
      </c>
      <c r="F213" s="60" t="s">
        <v>240</v>
      </c>
      <c r="G213" s="72" t="s">
        <v>259</v>
      </c>
      <c r="H213" s="58">
        <v>29</v>
      </c>
      <c r="I213" s="58" t="s">
        <v>0</v>
      </c>
      <c r="J213" s="58">
        <f t="shared" si="3"/>
        <v>116</v>
      </c>
    </row>
    <row r="214" spans="1:10" s="57" customFormat="1" ht="83.25">
      <c r="A214" s="58">
        <v>211</v>
      </c>
      <c r="B214" s="58" t="s">
        <v>237</v>
      </c>
      <c r="C214" s="58">
        <v>4</v>
      </c>
      <c r="D214" s="74" t="s">
        <v>238</v>
      </c>
      <c r="E214" s="71" t="s">
        <v>260</v>
      </c>
      <c r="F214" s="60" t="s">
        <v>238</v>
      </c>
      <c r="G214" s="70" t="s">
        <v>259</v>
      </c>
      <c r="H214" s="58">
        <v>29</v>
      </c>
      <c r="I214" s="58" t="s">
        <v>0</v>
      </c>
      <c r="J214" s="58">
        <f t="shared" si="3"/>
        <v>116</v>
      </c>
    </row>
    <row r="215" spans="1:10" s="57" customFormat="1" ht="83.25">
      <c r="A215" s="58">
        <v>212</v>
      </c>
      <c r="B215" s="58" t="s">
        <v>435</v>
      </c>
      <c r="C215" s="58">
        <v>16</v>
      </c>
      <c r="D215" s="59" t="s">
        <v>352</v>
      </c>
      <c r="E215" s="58" t="s">
        <v>270</v>
      </c>
      <c r="F215" s="60" t="s">
        <v>352</v>
      </c>
      <c r="G215" s="70" t="s">
        <v>259</v>
      </c>
      <c r="H215" s="62">
        <v>2165.6999999999998</v>
      </c>
      <c r="I215" s="58" t="s">
        <v>518</v>
      </c>
      <c r="J215" s="58">
        <f t="shared" si="3"/>
        <v>34651.199999999997</v>
      </c>
    </row>
    <row r="216" spans="1:10" s="57" customFormat="1" ht="83.25">
      <c r="A216" s="58">
        <v>213</v>
      </c>
      <c r="B216" s="58" t="s">
        <v>436</v>
      </c>
      <c r="C216" s="58">
        <v>102.9</v>
      </c>
      <c r="D216" s="59" t="s">
        <v>353</v>
      </c>
      <c r="E216" s="58" t="s">
        <v>270</v>
      </c>
      <c r="F216" s="60" t="s">
        <v>353</v>
      </c>
      <c r="G216" s="70" t="s">
        <v>259</v>
      </c>
      <c r="H216" s="58">
        <v>366</v>
      </c>
      <c r="I216" s="58" t="s">
        <v>4</v>
      </c>
      <c r="J216" s="58">
        <f t="shared" si="3"/>
        <v>37661.4</v>
      </c>
    </row>
    <row r="217" spans="1:10" s="57" customFormat="1" ht="83.25">
      <c r="A217" s="58">
        <v>214</v>
      </c>
      <c r="B217" s="58" t="s">
        <v>437</v>
      </c>
      <c r="C217" s="58">
        <v>19.2</v>
      </c>
      <c r="D217" s="59" t="s">
        <v>354</v>
      </c>
      <c r="E217" s="58" t="s">
        <v>270</v>
      </c>
      <c r="F217" s="60" t="s">
        <v>354</v>
      </c>
      <c r="G217" s="70" t="s">
        <v>259</v>
      </c>
      <c r="H217" s="62">
        <v>4303</v>
      </c>
      <c r="I217" s="58" t="s">
        <v>4</v>
      </c>
      <c r="J217" s="58">
        <f t="shared" si="3"/>
        <v>82617.599999999991</v>
      </c>
    </row>
    <row r="218" spans="1:10" s="57" customFormat="1" ht="83.25">
      <c r="A218" s="58">
        <v>215</v>
      </c>
      <c r="B218" s="58" t="s">
        <v>438</v>
      </c>
      <c r="C218" s="58">
        <v>132.6</v>
      </c>
      <c r="D218" s="59" t="s">
        <v>355</v>
      </c>
      <c r="E218" s="58" t="s">
        <v>270</v>
      </c>
      <c r="F218" s="60" t="s">
        <v>355</v>
      </c>
      <c r="G218" s="70" t="s">
        <v>259</v>
      </c>
      <c r="H218" s="62">
        <v>4257</v>
      </c>
      <c r="I218" s="58" t="s">
        <v>4</v>
      </c>
      <c r="J218" s="58">
        <f t="shared" si="3"/>
        <v>564478.19999999995</v>
      </c>
    </row>
    <row r="219" spans="1:10" s="57" customFormat="1" ht="83.25">
      <c r="A219" s="58">
        <v>216</v>
      </c>
      <c r="B219" s="58" t="s">
        <v>439</v>
      </c>
      <c r="C219" s="58">
        <v>23.1</v>
      </c>
      <c r="D219" s="59" t="s">
        <v>356</v>
      </c>
      <c r="E219" s="58" t="s">
        <v>270</v>
      </c>
      <c r="F219" s="60" t="s">
        <v>356</v>
      </c>
      <c r="G219" s="70" t="s">
        <v>259</v>
      </c>
      <c r="H219" s="62">
        <v>8213</v>
      </c>
      <c r="I219" s="58" t="s">
        <v>4</v>
      </c>
      <c r="J219" s="58">
        <f t="shared" si="3"/>
        <v>189720.30000000002</v>
      </c>
    </row>
    <row r="220" spans="1:10" s="57" customFormat="1" ht="83.25">
      <c r="A220" s="58">
        <v>217</v>
      </c>
      <c r="B220" s="58" t="s">
        <v>440</v>
      </c>
      <c r="C220" s="58">
        <v>667.6</v>
      </c>
      <c r="D220" s="59" t="s">
        <v>357</v>
      </c>
      <c r="E220" s="58" t="s">
        <v>270</v>
      </c>
      <c r="F220" s="60" t="s">
        <v>357</v>
      </c>
      <c r="G220" s="70" t="s">
        <v>259</v>
      </c>
      <c r="H220" s="58">
        <v>485</v>
      </c>
      <c r="I220" s="58" t="s">
        <v>4</v>
      </c>
      <c r="J220" s="58">
        <f t="shared" si="3"/>
        <v>323786</v>
      </c>
    </row>
    <row r="221" spans="1:10" s="57" customFormat="1" ht="83.25">
      <c r="A221" s="58">
        <v>218</v>
      </c>
      <c r="B221" s="58" t="s">
        <v>441</v>
      </c>
      <c r="C221" s="58">
        <v>5.9</v>
      </c>
      <c r="D221" s="59" t="s">
        <v>358</v>
      </c>
      <c r="E221" s="58" t="s">
        <v>270</v>
      </c>
      <c r="F221" s="60" t="s">
        <v>358</v>
      </c>
      <c r="G221" s="70" t="s">
        <v>259</v>
      </c>
      <c r="H221" s="62">
        <v>8552</v>
      </c>
      <c r="I221" s="58" t="s">
        <v>4</v>
      </c>
      <c r="J221" s="58">
        <f t="shared" si="3"/>
        <v>50456.800000000003</v>
      </c>
    </row>
    <row r="222" spans="1:10" s="57" customFormat="1" ht="83.25">
      <c r="A222" s="58">
        <v>219</v>
      </c>
      <c r="B222" s="58" t="s">
        <v>442</v>
      </c>
      <c r="C222" s="58">
        <v>2.9</v>
      </c>
      <c r="D222" s="59" t="s">
        <v>359</v>
      </c>
      <c r="E222" s="58" t="s">
        <v>270</v>
      </c>
      <c r="F222" s="60" t="s">
        <v>359</v>
      </c>
      <c r="G222" s="70" t="s">
        <v>259</v>
      </c>
      <c r="H222" s="62">
        <v>11427</v>
      </c>
      <c r="I222" s="58" t="s">
        <v>4</v>
      </c>
      <c r="J222" s="58">
        <f t="shared" si="3"/>
        <v>33138.299999999996</v>
      </c>
    </row>
    <row r="223" spans="1:10" s="57" customFormat="1" ht="83.25">
      <c r="A223" s="58">
        <v>220</v>
      </c>
      <c r="B223" s="58" t="s">
        <v>443</v>
      </c>
      <c r="C223" s="58">
        <v>2</v>
      </c>
      <c r="D223" s="59" t="s">
        <v>360</v>
      </c>
      <c r="E223" s="58" t="s">
        <v>270</v>
      </c>
      <c r="F223" s="60" t="s">
        <v>360</v>
      </c>
      <c r="G223" s="70" t="s">
        <v>259</v>
      </c>
      <c r="H223" s="62">
        <v>11169</v>
      </c>
      <c r="I223" s="58" t="s">
        <v>4</v>
      </c>
      <c r="J223" s="58">
        <f t="shared" si="3"/>
        <v>22338</v>
      </c>
    </row>
    <row r="224" spans="1:10" s="57" customFormat="1" ht="83.25">
      <c r="A224" s="58">
        <v>221</v>
      </c>
      <c r="B224" s="58" t="s">
        <v>444</v>
      </c>
      <c r="C224" s="58">
        <v>0.9</v>
      </c>
      <c r="D224" s="59" t="s">
        <v>361</v>
      </c>
      <c r="E224" s="58" t="s">
        <v>270</v>
      </c>
      <c r="F224" s="60" t="s">
        <v>361</v>
      </c>
      <c r="G224" s="70" t="s">
        <v>259</v>
      </c>
      <c r="H224" s="62">
        <v>11618</v>
      </c>
      <c r="I224" s="58" t="s">
        <v>4</v>
      </c>
      <c r="J224" s="58">
        <f t="shared" si="3"/>
        <v>10456.200000000001</v>
      </c>
    </row>
    <row r="225" spans="1:10" s="57" customFormat="1" ht="83.25">
      <c r="A225" s="58">
        <v>222</v>
      </c>
      <c r="B225" s="58" t="s">
        <v>445</v>
      </c>
      <c r="C225" s="58">
        <v>13.5</v>
      </c>
      <c r="D225" s="59" t="s">
        <v>362</v>
      </c>
      <c r="E225" s="58" t="s">
        <v>270</v>
      </c>
      <c r="F225" s="60" t="s">
        <v>362</v>
      </c>
      <c r="G225" s="70" t="s">
        <v>259</v>
      </c>
      <c r="H225" s="62">
        <v>1229</v>
      </c>
      <c r="I225" s="58" t="s">
        <v>519</v>
      </c>
      <c r="J225" s="58">
        <f t="shared" si="3"/>
        <v>16591.5</v>
      </c>
    </row>
    <row r="226" spans="1:10" s="57" customFormat="1" ht="83.25">
      <c r="A226" s="58">
        <v>223</v>
      </c>
      <c r="B226" s="58" t="s">
        <v>446</v>
      </c>
      <c r="C226" s="58">
        <v>2.9</v>
      </c>
      <c r="D226" s="59" t="s">
        <v>363</v>
      </c>
      <c r="E226" s="58" t="s">
        <v>270</v>
      </c>
      <c r="F226" s="60" t="s">
        <v>363</v>
      </c>
      <c r="G226" s="70" t="s">
        <v>259</v>
      </c>
      <c r="H226" s="62">
        <v>11227</v>
      </c>
      <c r="I226" s="58" t="s">
        <v>4</v>
      </c>
      <c r="J226" s="58">
        <f t="shared" si="3"/>
        <v>32558.3</v>
      </c>
    </row>
    <row r="227" spans="1:10" s="57" customFormat="1" ht="83.25">
      <c r="A227" s="58">
        <v>224</v>
      </c>
      <c r="B227" s="58" t="s">
        <v>447</v>
      </c>
      <c r="C227" s="58">
        <v>10.199999999999999</v>
      </c>
      <c r="D227" s="59" t="s">
        <v>364</v>
      </c>
      <c r="E227" s="58" t="s">
        <v>270</v>
      </c>
      <c r="F227" s="60" t="s">
        <v>364</v>
      </c>
      <c r="G227" s="70" t="s">
        <v>259</v>
      </c>
      <c r="H227" s="62">
        <v>10741</v>
      </c>
      <c r="I227" s="58" t="s">
        <v>4</v>
      </c>
      <c r="J227" s="58">
        <f t="shared" si="3"/>
        <v>109558.2</v>
      </c>
    </row>
    <row r="228" spans="1:10" s="57" customFormat="1" ht="83.25">
      <c r="A228" s="58">
        <v>225</v>
      </c>
      <c r="B228" s="58" t="s">
        <v>448</v>
      </c>
      <c r="C228" s="58">
        <v>2.5</v>
      </c>
      <c r="D228" s="59" t="s">
        <v>365</v>
      </c>
      <c r="E228" s="58" t="s">
        <v>270</v>
      </c>
      <c r="F228" s="60" t="s">
        <v>365</v>
      </c>
      <c r="G228" s="70" t="s">
        <v>259</v>
      </c>
      <c r="H228" s="62">
        <v>72726</v>
      </c>
      <c r="I228" s="58" t="s">
        <v>520</v>
      </c>
      <c r="J228" s="58">
        <f t="shared" si="3"/>
        <v>181815</v>
      </c>
    </row>
    <row r="229" spans="1:10" s="57" customFormat="1" ht="83.25">
      <c r="A229" s="58">
        <v>226</v>
      </c>
      <c r="B229" s="58" t="s">
        <v>449</v>
      </c>
      <c r="C229" s="58">
        <v>404.66</v>
      </c>
      <c r="D229" s="59" t="s">
        <v>366</v>
      </c>
      <c r="E229" s="58" t="s">
        <v>270</v>
      </c>
      <c r="F229" s="60" t="s">
        <v>366</v>
      </c>
      <c r="G229" s="70" t="s">
        <v>259</v>
      </c>
      <c r="H229" s="58">
        <v>434</v>
      </c>
      <c r="I229" s="58" t="s">
        <v>519</v>
      </c>
      <c r="J229" s="58">
        <f t="shared" si="3"/>
        <v>175622.44</v>
      </c>
    </row>
    <row r="230" spans="1:10" s="57" customFormat="1" ht="111">
      <c r="A230" s="58">
        <v>227</v>
      </c>
      <c r="B230" s="58" t="s">
        <v>450</v>
      </c>
      <c r="C230" s="58">
        <v>142.5</v>
      </c>
      <c r="D230" s="59" t="s">
        <v>367</v>
      </c>
      <c r="E230" s="58" t="s">
        <v>270</v>
      </c>
      <c r="F230" s="60" t="s">
        <v>367</v>
      </c>
      <c r="G230" s="70" t="s">
        <v>259</v>
      </c>
      <c r="H230" s="58">
        <v>98</v>
      </c>
      <c r="I230" s="58" t="s">
        <v>519</v>
      </c>
      <c r="J230" s="58">
        <f t="shared" si="3"/>
        <v>13965</v>
      </c>
    </row>
    <row r="231" spans="1:10" s="57" customFormat="1" ht="83.25">
      <c r="A231" s="58">
        <v>228</v>
      </c>
      <c r="B231" s="58" t="s">
        <v>451</v>
      </c>
      <c r="C231" s="58">
        <v>78.099999999999994</v>
      </c>
      <c r="D231" s="59" t="s">
        <v>368</v>
      </c>
      <c r="E231" s="58" t="s">
        <v>270</v>
      </c>
      <c r="F231" s="60" t="s">
        <v>368</v>
      </c>
      <c r="G231" s="70" t="s">
        <v>259</v>
      </c>
      <c r="H231" s="58">
        <v>462</v>
      </c>
      <c r="I231" s="58" t="s">
        <v>519</v>
      </c>
      <c r="J231" s="58">
        <f t="shared" si="3"/>
        <v>36082.199999999997</v>
      </c>
    </row>
    <row r="232" spans="1:10" s="57" customFormat="1" ht="83.25">
      <c r="A232" s="58">
        <v>229</v>
      </c>
      <c r="B232" s="58" t="s">
        <v>452</v>
      </c>
      <c r="C232" s="58">
        <v>5.7</v>
      </c>
      <c r="D232" s="59" t="s">
        <v>369</v>
      </c>
      <c r="E232" s="58" t="s">
        <v>270</v>
      </c>
      <c r="F232" s="60" t="s">
        <v>369</v>
      </c>
      <c r="G232" s="70" t="s">
        <v>259</v>
      </c>
      <c r="H232" s="62">
        <v>6871</v>
      </c>
      <c r="I232" s="58" t="s">
        <v>519</v>
      </c>
      <c r="J232" s="58">
        <f t="shared" si="3"/>
        <v>39164.700000000004</v>
      </c>
    </row>
    <row r="233" spans="1:10" s="57" customFormat="1" ht="83.25">
      <c r="A233" s="58">
        <v>230</v>
      </c>
      <c r="B233" s="58" t="s">
        <v>453</v>
      </c>
      <c r="C233" s="58">
        <v>5.76</v>
      </c>
      <c r="D233" s="59" t="s">
        <v>370</v>
      </c>
      <c r="E233" s="58" t="s">
        <v>270</v>
      </c>
      <c r="F233" s="60" t="s">
        <v>370</v>
      </c>
      <c r="G233" s="70" t="s">
        <v>259</v>
      </c>
      <c r="H233" s="62">
        <v>3572</v>
      </c>
      <c r="I233" s="58" t="s">
        <v>519</v>
      </c>
      <c r="J233" s="58">
        <f t="shared" si="3"/>
        <v>20574.719999999998</v>
      </c>
    </row>
    <row r="234" spans="1:10" s="57" customFormat="1" ht="83.25">
      <c r="A234" s="58">
        <v>231</v>
      </c>
      <c r="B234" s="58" t="s">
        <v>454</v>
      </c>
      <c r="C234" s="58">
        <v>6.25</v>
      </c>
      <c r="D234" s="59" t="s">
        <v>371</v>
      </c>
      <c r="E234" s="58" t="s">
        <v>270</v>
      </c>
      <c r="F234" s="60" t="s">
        <v>371</v>
      </c>
      <c r="G234" s="70" t="s">
        <v>259</v>
      </c>
      <c r="H234" s="62">
        <v>2622</v>
      </c>
      <c r="I234" s="58" t="s">
        <v>519</v>
      </c>
      <c r="J234" s="58">
        <f t="shared" si="3"/>
        <v>16387.5</v>
      </c>
    </row>
    <row r="235" spans="1:10" s="57" customFormat="1" ht="83.25">
      <c r="A235" s="58">
        <v>232</v>
      </c>
      <c r="B235" s="58" t="s">
        <v>455</v>
      </c>
      <c r="C235" s="58">
        <v>39.200000000000003</v>
      </c>
      <c r="D235" s="59" t="s">
        <v>372</v>
      </c>
      <c r="E235" s="58" t="s">
        <v>270</v>
      </c>
      <c r="F235" s="60" t="s">
        <v>372</v>
      </c>
      <c r="G235" s="70" t="s">
        <v>259</v>
      </c>
      <c r="H235" s="58">
        <v>541</v>
      </c>
      <c r="I235" s="58" t="s">
        <v>519</v>
      </c>
      <c r="J235" s="58">
        <f t="shared" si="3"/>
        <v>21207.200000000001</v>
      </c>
    </row>
    <row r="236" spans="1:10" s="57" customFormat="1" ht="83.25">
      <c r="A236" s="58">
        <v>233</v>
      </c>
      <c r="B236" s="58" t="s">
        <v>456</v>
      </c>
      <c r="C236" s="58">
        <v>10.7</v>
      </c>
      <c r="D236" s="59" t="s">
        <v>373</v>
      </c>
      <c r="E236" s="58" t="s">
        <v>270</v>
      </c>
      <c r="F236" s="60" t="s">
        <v>373</v>
      </c>
      <c r="G236" s="70" t="s">
        <v>259</v>
      </c>
      <c r="H236" s="58">
        <v>610</v>
      </c>
      <c r="I236" s="58" t="s">
        <v>519</v>
      </c>
      <c r="J236" s="58">
        <f t="shared" si="3"/>
        <v>6527</v>
      </c>
    </row>
    <row r="237" spans="1:10" s="57" customFormat="1" ht="83.25">
      <c r="A237" s="58">
        <v>234</v>
      </c>
      <c r="B237" s="58" t="s">
        <v>457</v>
      </c>
      <c r="C237" s="58">
        <v>32.5</v>
      </c>
      <c r="D237" s="59" t="s">
        <v>374</v>
      </c>
      <c r="E237" s="58" t="s">
        <v>270</v>
      </c>
      <c r="F237" s="60" t="s">
        <v>374</v>
      </c>
      <c r="G237" s="70" t="s">
        <v>259</v>
      </c>
      <c r="H237" s="62">
        <v>4582</v>
      </c>
      <c r="I237" s="58" t="s">
        <v>4</v>
      </c>
      <c r="J237" s="58">
        <f t="shared" si="3"/>
        <v>148915</v>
      </c>
    </row>
    <row r="238" spans="1:10" s="57" customFormat="1" ht="83.25">
      <c r="A238" s="58">
        <v>235</v>
      </c>
      <c r="B238" s="58" t="s">
        <v>458</v>
      </c>
      <c r="C238" s="58">
        <v>6.8</v>
      </c>
      <c r="D238" s="59" t="s">
        <v>375</v>
      </c>
      <c r="E238" s="58" t="s">
        <v>270</v>
      </c>
      <c r="F238" s="60" t="s">
        <v>375</v>
      </c>
      <c r="G238" s="70" t="s">
        <v>259</v>
      </c>
      <c r="H238" s="62">
        <v>5715</v>
      </c>
      <c r="I238" s="58" t="s">
        <v>4</v>
      </c>
      <c r="J238" s="58">
        <f t="shared" si="3"/>
        <v>38862</v>
      </c>
    </row>
    <row r="239" spans="1:10" s="57" customFormat="1" ht="83.25">
      <c r="A239" s="58">
        <v>236</v>
      </c>
      <c r="B239" s="58" t="s">
        <v>459</v>
      </c>
      <c r="C239" s="58">
        <v>49.5</v>
      </c>
      <c r="D239" s="59" t="s">
        <v>376</v>
      </c>
      <c r="E239" s="58" t="s">
        <v>270</v>
      </c>
      <c r="F239" s="60" t="s">
        <v>376</v>
      </c>
      <c r="G239" s="70" t="s">
        <v>259</v>
      </c>
      <c r="H239" s="62">
        <v>1618</v>
      </c>
      <c r="I239" s="58" t="s">
        <v>4</v>
      </c>
      <c r="J239" s="58">
        <f t="shared" si="3"/>
        <v>80091</v>
      </c>
    </row>
    <row r="240" spans="1:10" s="57" customFormat="1" ht="83.25">
      <c r="A240" s="58">
        <v>237</v>
      </c>
      <c r="B240" s="58" t="s">
        <v>460</v>
      </c>
      <c r="C240" s="58">
        <v>110</v>
      </c>
      <c r="D240" s="59" t="s">
        <v>377</v>
      </c>
      <c r="E240" s="58" t="s">
        <v>270</v>
      </c>
      <c r="F240" s="60" t="s">
        <v>377</v>
      </c>
      <c r="G240" s="70" t="s">
        <v>259</v>
      </c>
      <c r="H240" s="62">
        <v>2110</v>
      </c>
      <c r="I240" s="58" t="s">
        <v>519</v>
      </c>
      <c r="J240" s="58">
        <f t="shared" si="3"/>
        <v>232100</v>
      </c>
    </row>
    <row r="241" spans="1:10" s="57" customFormat="1" ht="83.25">
      <c r="A241" s="58">
        <v>238</v>
      </c>
      <c r="B241" s="58" t="s">
        <v>461</v>
      </c>
      <c r="C241" s="58">
        <v>10.55</v>
      </c>
      <c r="D241" s="59" t="s">
        <v>378</v>
      </c>
      <c r="E241" s="58" t="s">
        <v>270</v>
      </c>
      <c r="F241" s="60" t="s">
        <v>378</v>
      </c>
      <c r="G241" s="70" t="s">
        <v>259</v>
      </c>
      <c r="H241" s="62">
        <v>4676.8999999999996</v>
      </c>
      <c r="I241" s="58" t="s">
        <v>519</v>
      </c>
      <c r="J241" s="58">
        <f t="shared" si="3"/>
        <v>49341.294999999998</v>
      </c>
    </row>
    <row r="242" spans="1:10" s="57" customFormat="1" ht="83.25">
      <c r="A242" s="58">
        <v>239</v>
      </c>
      <c r="B242" s="58" t="s">
        <v>462</v>
      </c>
      <c r="C242" s="58">
        <v>121</v>
      </c>
      <c r="D242" s="59" t="s">
        <v>379</v>
      </c>
      <c r="E242" s="58" t="s">
        <v>270</v>
      </c>
      <c r="F242" s="60" t="s">
        <v>379</v>
      </c>
      <c r="G242" s="70" t="s">
        <v>259</v>
      </c>
      <c r="H242" s="58">
        <v>115</v>
      </c>
      <c r="I242" s="58" t="s">
        <v>519</v>
      </c>
      <c r="J242" s="58">
        <f t="shared" si="3"/>
        <v>13915</v>
      </c>
    </row>
    <row r="243" spans="1:10" s="57" customFormat="1" ht="83.25">
      <c r="A243" s="58">
        <v>240</v>
      </c>
      <c r="B243" s="58" t="s">
        <v>463</v>
      </c>
      <c r="C243" s="58">
        <v>178.4</v>
      </c>
      <c r="D243" s="59" t="s">
        <v>380</v>
      </c>
      <c r="E243" s="58" t="s">
        <v>270</v>
      </c>
      <c r="F243" s="60" t="s">
        <v>380</v>
      </c>
      <c r="G243" s="70" t="s">
        <v>259</v>
      </c>
      <c r="H243" s="58">
        <v>205</v>
      </c>
      <c r="I243" s="58" t="s">
        <v>519</v>
      </c>
      <c r="J243" s="58">
        <f t="shared" si="3"/>
        <v>36572</v>
      </c>
    </row>
    <row r="244" spans="1:10" s="57" customFormat="1" ht="83.25">
      <c r="A244" s="58">
        <v>241</v>
      </c>
      <c r="B244" s="58" t="s">
        <v>464</v>
      </c>
      <c r="C244" s="58">
        <v>175.9</v>
      </c>
      <c r="D244" s="59" t="s">
        <v>381</v>
      </c>
      <c r="E244" s="58" t="s">
        <v>270</v>
      </c>
      <c r="F244" s="60" t="s">
        <v>381</v>
      </c>
      <c r="G244" s="70" t="s">
        <v>259</v>
      </c>
      <c r="H244" s="58">
        <v>73</v>
      </c>
      <c r="I244" s="58" t="s">
        <v>519</v>
      </c>
      <c r="J244" s="58">
        <f t="shared" si="3"/>
        <v>12840.7</v>
      </c>
    </row>
    <row r="245" spans="1:10" s="57" customFormat="1" ht="83.25">
      <c r="A245" s="58">
        <v>242</v>
      </c>
      <c r="B245" s="58" t="s">
        <v>465</v>
      </c>
      <c r="C245" s="58">
        <v>30</v>
      </c>
      <c r="D245" s="59" t="s">
        <v>382</v>
      </c>
      <c r="E245" s="58" t="s">
        <v>270</v>
      </c>
      <c r="F245" s="60" t="s">
        <v>382</v>
      </c>
      <c r="G245" s="70" t="s">
        <v>259</v>
      </c>
      <c r="H245" s="58">
        <v>90</v>
      </c>
      <c r="I245" s="58" t="s">
        <v>2</v>
      </c>
      <c r="J245" s="58">
        <f t="shared" si="3"/>
        <v>2700</v>
      </c>
    </row>
    <row r="246" spans="1:10" s="57" customFormat="1" ht="83.25">
      <c r="A246" s="58">
        <v>243</v>
      </c>
      <c r="B246" s="58" t="s">
        <v>466</v>
      </c>
      <c r="C246" s="58">
        <v>20</v>
      </c>
      <c r="D246" s="59" t="s">
        <v>383</v>
      </c>
      <c r="E246" s="58" t="s">
        <v>270</v>
      </c>
      <c r="F246" s="60" t="s">
        <v>383</v>
      </c>
      <c r="G246" s="70" t="s">
        <v>259</v>
      </c>
      <c r="H246" s="58">
        <v>93</v>
      </c>
      <c r="I246" s="58" t="s">
        <v>2</v>
      </c>
      <c r="J246" s="58">
        <f t="shared" si="3"/>
        <v>1860</v>
      </c>
    </row>
    <row r="247" spans="1:10" s="57" customFormat="1" ht="111">
      <c r="A247" s="58">
        <v>244</v>
      </c>
      <c r="B247" s="58" t="s">
        <v>467</v>
      </c>
      <c r="C247" s="58">
        <v>15</v>
      </c>
      <c r="D247" s="59" t="s">
        <v>384</v>
      </c>
      <c r="E247" s="58" t="s">
        <v>270</v>
      </c>
      <c r="F247" s="60" t="s">
        <v>384</v>
      </c>
      <c r="G247" s="70" t="s">
        <v>259</v>
      </c>
      <c r="H247" s="58">
        <v>602</v>
      </c>
      <c r="I247" s="58" t="s">
        <v>0</v>
      </c>
      <c r="J247" s="58">
        <f t="shared" si="3"/>
        <v>9030</v>
      </c>
    </row>
    <row r="248" spans="1:10" s="57" customFormat="1" ht="83.25">
      <c r="A248" s="58">
        <v>245</v>
      </c>
      <c r="B248" s="58" t="s">
        <v>468</v>
      </c>
      <c r="C248" s="58">
        <v>2</v>
      </c>
      <c r="D248" s="59" t="s">
        <v>385</v>
      </c>
      <c r="E248" s="58" t="s">
        <v>270</v>
      </c>
      <c r="F248" s="60" t="s">
        <v>385</v>
      </c>
      <c r="G248" s="70" t="s">
        <v>259</v>
      </c>
      <c r="H248" s="58">
        <v>493</v>
      </c>
      <c r="I248" s="58" t="s">
        <v>0</v>
      </c>
      <c r="J248" s="58">
        <f t="shared" si="3"/>
        <v>986</v>
      </c>
    </row>
    <row r="249" spans="1:10" s="57" customFormat="1" ht="83.25">
      <c r="A249" s="58">
        <v>246</v>
      </c>
      <c r="B249" s="58" t="s">
        <v>469</v>
      </c>
      <c r="C249" s="58">
        <v>2</v>
      </c>
      <c r="D249" s="59" t="s">
        <v>386</v>
      </c>
      <c r="E249" s="58" t="s">
        <v>270</v>
      </c>
      <c r="F249" s="60" t="s">
        <v>386</v>
      </c>
      <c r="G249" s="70" t="s">
        <v>259</v>
      </c>
      <c r="H249" s="58">
        <v>455</v>
      </c>
      <c r="I249" s="58" t="s">
        <v>0</v>
      </c>
      <c r="J249" s="58">
        <f t="shared" si="3"/>
        <v>910</v>
      </c>
    </row>
    <row r="250" spans="1:10" s="57" customFormat="1" ht="83.25">
      <c r="A250" s="58">
        <v>247</v>
      </c>
      <c r="B250" s="58" t="s">
        <v>470</v>
      </c>
      <c r="C250" s="58">
        <v>4</v>
      </c>
      <c r="D250" s="59" t="s">
        <v>387</v>
      </c>
      <c r="E250" s="58" t="s">
        <v>270</v>
      </c>
      <c r="F250" s="60" t="s">
        <v>387</v>
      </c>
      <c r="G250" s="70" t="s">
        <v>259</v>
      </c>
      <c r="H250" s="58">
        <v>224</v>
      </c>
      <c r="I250" s="58" t="s">
        <v>0</v>
      </c>
      <c r="J250" s="58">
        <f t="shared" si="3"/>
        <v>896</v>
      </c>
    </row>
    <row r="251" spans="1:10" s="57" customFormat="1" ht="83.25">
      <c r="A251" s="58">
        <v>248</v>
      </c>
      <c r="B251" s="58" t="s">
        <v>471</v>
      </c>
      <c r="C251" s="58">
        <v>4</v>
      </c>
      <c r="D251" s="59" t="s">
        <v>388</v>
      </c>
      <c r="E251" s="58" t="s">
        <v>270</v>
      </c>
      <c r="F251" s="60" t="s">
        <v>388</v>
      </c>
      <c r="G251" s="70" t="s">
        <v>259</v>
      </c>
      <c r="H251" s="58">
        <v>876.5</v>
      </c>
      <c r="I251" s="58" t="s">
        <v>0</v>
      </c>
      <c r="J251" s="58">
        <f t="shared" si="3"/>
        <v>3506</v>
      </c>
    </row>
    <row r="252" spans="1:10" s="57" customFormat="1" ht="83.25">
      <c r="A252" s="58">
        <v>249</v>
      </c>
      <c r="B252" s="58" t="s">
        <v>472</v>
      </c>
      <c r="C252" s="58">
        <v>90</v>
      </c>
      <c r="D252" s="59" t="s">
        <v>389</v>
      </c>
      <c r="E252" s="58" t="s">
        <v>270</v>
      </c>
      <c r="F252" s="60" t="s">
        <v>389</v>
      </c>
      <c r="G252" s="70" t="s">
        <v>259</v>
      </c>
      <c r="H252" s="58">
        <v>49</v>
      </c>
      <c r="I252" s="58" t="s">
        <v>2</v>
      </c>
      <c r="J252" s="58">
        <f t="shared" si="3"/>
        <v>4410</v>
      </c>
    </row>
    <row r="253" spans="1:10" s="57" customFormat="1" ht="83.25">
      <c r="A253" s="58">
        <v>250</v>
      </c>
      <c r="B253" s="58" t="s">
        <v>473</v>
      </c>
      <c r="C253" s="58">
        <v>30</v>
      </c>
      <c r="D253" s="59" t="s">
        <v>390</v>
      </c>
      <c r="E253" s="58" t="s">
        <v>270</v>
      </c>
      <c r="F253" s="60" t="s">
        <v>390</v>
      </c>
      <c r="G253" s="70" t="s">
        <v>259</v>
      </c>
      <c r="H253" s="58">
        <v>100</v>
      </c>
      <c r="I253" s="58" t="s">
        <v>2</v>
      </c>
      <c r="J253" s="58">
        <f t="shared" si="3"/>
        <v>3000</v>
      </c>
    </row>
    <row r="254" spans="1:10" s="57" customFormat="1" ht="111">
      <c r="A254" s="58">
        <v>251</v>
      </c>
      <c r="B254" s="58" t="s">
        <v>474</v>
      </c>
      <c r="C254" s="58">
        <v>1</v>
      </c>
      <c r="D254" s="59" t="s">
        <v>391</v>
      </c>
      <c r="E254" s="58" t="s">
        <v>270</v>
      </c>
      <c r="F254" s="60" t="s">
        <v>391</v>
      </c>
      <c r="G254" s="70" t="s">
        <v>259</v>
      </c>
      <c r="H254" s="62">
        <v>5368</v>
      </c>
      <c r="I254" s="58" t="s">
        <v>0</v>
      </c>
      <c r="J254" s="58">
        <f t="shared" si="3"/>
        <v>5368</v>
      </c>
    </row>
    <row r="255" spans="1:10" s="57" customFormat="1" ht="83.25">
      <c r="A255" s="58">
        <v>252</v>
      </c>
      <c r="B255" s="58" t="s">
        <v>475</v>
      </c>
      <c r="C255" s="58">
        <v>1</v>
      </c>
      <c r="D255" s="59" t="s">
        <v>392</v>
      </c>
      <c r="E255" s="58" t="s">
        <v>270</v>
      </c>
      <c r="F255" s="60" t="s">
        <v>392</v>
      </c>
      <c r="G255" s="70" t="s">
        <v>259</v>
      </c>
      <c r="H255" s="62">
        <v>5169</v>
      </c>
      <c r="I255" s="58" t="s">
        <v>0</v>
      </c>
      <c r="J255" s="58">
        <f t="shared" si="3"/>
        <v>5169</v>
      </c>
    </row>
    <row r="256" spans="1:10" s="57" customFormat="1" ht="83.25">
      <c r="A256" s="58">
        <v>253</v>
      </c>
      <c r="B256" s="58" t="s">
        <v>476</v>
      </c>
      <c r="C256" s="58">
        <v>15</v>
      </c>
      <c r="D256" s="59" t="s">
        <v>393</v>
      </c>
      <c r="E256" s="58" t="s">
        <v>270</v>
      </c>
      <c r="F256" s="60" t="s">
        <v>393</v>
      </c>
      <c r="G256" s="70" t="s">
        <v>259</v>
      </c>
      <c r="H256" s="58">
        <v>153</v>
      </c>
      <c r="I256" s="58" t="s">
        <v>2</v>
      </c>
      <c r="J256" s="58">
        <f t="shared" si="3"/>
        <v>2295</v>
      </c>
    </row>
    <row r="257" spans="1:10" s="57" customFormat="1" ht="83.25">
      <c r="A257" s="58">
        <v>254</v>
      </c>
      <c r="B257" s="58" t="s">
        <v>477</v>
      </c>
      <c r="C257" s="58">
        <v>2</v>
      </c>
      <c r="D257" s="59" t="s">
        <v>394</v>
      </c>
      <c r="E257" s="58" t="s">
        <v>270</v>
      </c>
      <c r="F257" s="60" t="s">
        <v>394</v>
      </c>
      <c r="G257" s="70" t="s">
        <v>259</v>
      </c>
      <c r="H257" s="62">
        <v>2225</v>
      </c>
      <c r="I257" s="58" t="s">
        <v>0</v>
      </c>
      <c r="J257" s="58">
        <f t="shared" si="3"/>
        <v>4450</v>
      </c>
    </row>
    <row r="258" spans="1:10" s="57" customFormat="1" ht="83.25">
      <c r="A258" s="58">
        <v>255</v>
      </c>
      <c r="B258" s="58" t="s">
        <v>478</v>
      </c>
      <c r="C258" s="58">
        <v>13.7</v>
      </c>
      <c r="D258" s="59" t="s">
        <v>395</v>
      </c>
      <c r="E258" s="58" t="s">
        <v>270</v>
      </c>
      <c r="F258" s="60" t="s">
        <v>395</v>
      </c>
      <c r="G258" s="70" t="s">
        <v>259</v>
      </c>
      <c r="H258" s="58">
        <v>949</v>
      </c>
      <c r="I258" s="58" t="s">
        <v>519</v>
      </c>
      <c r="J258" s="58">
        <f t="shared" si="3"/>
        <v>13001.3</v>
      </c>
    </row>
    <row r="259" spans="1:10" s="57" customFormat="1" ht="83.25">
      <c r="A259" s="58">
        <v>256</v>
      </c>
      <c r="B259" s="58" t="s">
        <v>479</v>
      </c>
      <c r="C259" s="58">
        <v>1</v>
      </c>
      <c r="D259" s="59" t="s">
        <v>396</v>
      </c>
      <c r="E259" s="58" t="s">
        <v>270</v>
      </c>
      <c r="F259" s="60" t="s">
        <v>396</v>
      </c>
      <c r="G259" s="70" t="s">
        <v>259</v>
      </c>
      <c r="H259" s="62">
        <v>2207</v>
      </c>
      <c r="I259" s="58" t="s">
        <v>0</v>
      </c>
      <c r="J259" s="58">
        <f t="shared" si="3"/>
        <v>2207</v>
      </c>
    </row>
    <row r="260" spans="1:10" s="57" customFormat="1" ht="83.25">
      <c r="A260" s="58">
        <v>257</v>
      </c>
      <c r="B260" s="58" t="s">
        <v>480</v>
      </c>
      <c r="C260" s="58">
        <v>2</v>
      </c>
      <c r="D260" s="59" t="s">
        <v>397</v>
      </c>
      <c r="E260" s="58" t="s">
        <v>270</v>
      </c>
      <c r="F260" s="60" t="s">
        <v>397</v>
      </c>
      <c r="G260" s="70" t="s">
        <v>259</v>
      </c>
      <c r="H260" s="58">
        <v>269</v>
      </c>
      <c r="I260" s="58" t="s">
        <v>0</v>
      </c>
      <c r="J260" s="58">
        <f t="shared" si="3"/>
        <v>538</v>
      </c>
    </row>
    <row r="261" spans="1:10" s="57" customFormat="1" ht="83.25">
      <c r="A261" s="58">
        <v>258</v>
      </c>
      <c r="B261" s="58" t="s">
        <v>481</v>
      </c>
      <c r="C261" s="58">
        <v>2</v>
      </c>
      <c r="D261" s="59" t="s">
        <v>398</v>
      </c>
      <c r="E261" s="58" t="s">
        <v>270</v>
      </c>
      <c r="F261" s="60" t="s">
        <v>398</v>
      </c>
      <c r="G261" s="70" t="s">
        <v>259</v>
      </c>
      <c r="H261" s="58">
        <v>84</v>
      </c>
      <c r="I261" s="58" t="s">
        <v>0</v>
      </c>
      <c r="J261" s="58">
        <f t="shared" ref="J261:J297" si="4">C261*H261</f>
        <v>168</v>
      </c>
    </row>
    <row r="262" spans="1:10" s="57" customFormat="1" ht="83.25">
      <c r="A262" s="58">
        <v>259</v>
      </c>
      <c r="B262" s="58" t="s">
        <v>482</v>
      </c>
      <c r="C262" s="58">
        <v>1</v>
      </c>
      <c r="D262" s="59" t="s">
        <v>399</v>
      </c>
      <c r="E262" s="58" t="s">
        <v>270</v>
      </c>
      <c r="F262" s="60" t="s">
        <v>399</v>
      </c>
      <c r="G262" s="70" t="s">
        <v>259</v>
      </c>
      <c r="H262" s="58">
        <v>81</v>
      </c>
      <c r="I262" s="58" t="s">
        <v>0</v>
      </c>
      <c r="J262" s="58">
        <f t="shared" si="4"/>
        <v>81</v>
      </c>
    </row>
    <row r="263" spans="1:10" s="57" customFormat="1" ht="83.25">
      <c r="A263" s="58">
        <v>260</v>
      </c>
      <c r="B263" s="58" t="s">
        <v>483</v>
      </c>
      <c r="C263" s="58">
        <v>1</v>
      </c>
      <c r="D263" s="59" t="s">
        <v>400</v>
      </c>
      <c r="E263" s="58" t="s">
        <v>270</v>
      </c>
      <c r="F263" s="60" t="s">
        <v>400</v>
      </c>
      <c r="G263" s="70" t="s">
        <v>259</v>
      </c>
      <c r="H263" s="58">
        <v>749</v>
      </c>
      <c r="I263" s="58" t="s">
        <v>0</v>
      </c>
      <c r="J263" s="58">
        <f t="shared" si="4"/>
        <v>749</v>
      </c>
    </row>
    <row r="264" spans="1:10" s="57" customFormat="1" ht="83.25">
      <c r="A264" s="58">
        <v>261</v>
      </c>
      <c r="B264" s="58" t="s">
        <v>484</v>
      </c>
      <c r="C264" s="58">
        <v>6</v>
      </c>
      <c r="D264" s="59" t="s">
        <v>401</v>
      </c>
      <c r="E264" s="58" t="s">
        <v>270</v>
      </c>
      <c r="F264" s="60" t="s">
        <v>401</v>
      </c>
      <c r="G264" s="70" t="s">
        <v>259</v>
      </c>
      <c r="H264" s="58">
        <v>428</v>
      </c>
      <c r="I264" s="58" t="s">
        <v>2</v>
      </c>
      <c r="J264" s="58">
        <f t="shared" si="4"/>
        <v>2568</v>
      </c>
    </row>
    <row r="265" spans="1:10" s="57" customFormat="1" ht="83.25">
      <c r="A265" s="58">
        <v>262</v>
      </c>
      <c r="B265" s="58" t="s">
        <v>485</v>
      </c>
      <c r="C265" s="58">
        <v>1</v>
      </c>
      <c r="D265" s="59" t="s">
        <v>402</v>
      </c>
      <c r="E265" s="58" t="s">
        <v>270</v>
      </c>
      <c r="F265" s="60" t="s">
        <v>402</v>
      </c>
      <c r="G265" s="70" t="s">
        <v>259</v>
      </c>
      <c r="H265" s="58">
        <v>23</v>
      </c>
      <c r="I265" s="58" t="s">
        <v>0</v>
      </c>
      <c r="J265" s="58">
        <f t="shared" si="4"/>
        <v>23</v>
      </c>
    </row>
    <row r="266" spans="1:10" s="57" customFormat="1" ht="83.25">
      <c r="A266" s="58">
        <v>263</v>
      </c>
      <c r="B266" s="58" t="s">
        <v>486</v>
      </c>
      <c r="C266" s="58">
        <v>1</v>
      </c>
      <c r="D266" s="59" t="s">
        <v>403</v>
      </c>
      <c r="E266" s="58" t="s">
        <v>270</v>
      </c>
      <c r="F266" s="60" t="s">
        <v>403</v>
      </c>
      <c r="G266" s="70" t="s">
        <v>259</v>
      </c>
      <c r="H266" s="62">
        <v>4951</v>
      </c>
      <c r="I266" s="58" t="s">
        <v>0</v>
      </c>
      <c r="J266" s="58">
        <f t="shared" si="4"/>
        <v>4951</v>
      </c>
    </row>
    <row r="267" spans="1:10" s="57" customFormat="1" ht="83.25">
      <c r="A267" s="58">
        <v>264</v>
      </c>
      <c r="B267" s="58" t="s">
        <v>487</v>
      </c>
      <c r="C267" s="58">
        <v>150</v>
      </c>
      <c r="D267" s="59" t="s">
        <v>404</v>
      </c>
      <c r="E267" s="58" t="s">
        <v>270</v>
      </c>
      <c r="F267" s="60" t="s">
        <v>404</v>
      </c>
      <c r="G267" s="70" t="s">
        <v>259</v>
      </c>
      <c r="H267" s="58">
        <v>417</v>
      </c>
      <c r="I267" s="58" t="s">
        <v>2</v>
      </c>
      <c r="J267" s="58">
        <f t="shared" si="4"/>
        <v>62550</v>
      </c>
    </row>
    <row r="268" spans="1:10" s="57" customFormat="1" ht="83.25">
      <c r="A268" s="58">
        <v>265</v>
      </c>
      <c r="B268" s="58" t="s">
        <v>488</v>
      </c>
      <c r="C268" s="58">
        <v>100</v>
      </c>
      <c r="D268" s="59" t="s">
        <v>405</v>
      </c>
      <c r="E268" s="58" t="s">
        <v>270</v>
      </c>
      <c r="F268" s="60" t="s">
        <v>405</v>
      </c>
      <c r="G268" s="70" t="s">
        <v>259</v>
      </c>
      <c r="H268" s="58">
        <v>514</v>
      </c>
      <c r="I268" s="58" t="s">
        <v>2</v>
      </c>
      <c r="J268" s="58">
        <f t="shared" si="4"/>
        <v>51400</v>
      </c>
    </row>
    <row r="269" spans="1:10" s="57" customFormat="1" ht="83.25">
      <c r="A269" s="58">
        <v>266</v>
      </c>
      <c r="B269" s="58" t="s">
        <v>489</v>
      </c>
      <c r="C269" s="58">
        <v>24</v>
      </c>
      <c r="D269" s="59" t="s">
        <v>406</v>
      </c>
      <c r="E269" s="58" t="s">
        <v>270</v>
      </c>
      <c r="F269" s="60" t="s">
        <v>406</v>
      </c>
      <c r="G269" s="70" t="s">
        <v>259</v>
      </c>
      <c r="H269" s="58">
        <v>230</v>
      </c>
      <c r="I269" s="58" t="s">
        <v>0</v>
      </c>
      <c r="J269" s="58">
        <f t="shared" si="4"/>
        <v>5520</v>
      </c>
    </row>
    <row r="270" spans="1:10" s="57" customFormat="1" ht="83.25">
      <c r="A270" s="58">
        <v>267</v>
      </c>
      <c r="B270" s="58" t="s">
        <v>490</v>
      </c>
      <c r="C270" s="58">
        <v>1</v>
      </c>
      <c r="D270" s="59" t="s">
        <v>407</v>
      </c>
      <c r="E270" s="58" t="s">
        <v>270</v>
      </c>
      <c r="F270" s="60" t="s">
        <v>407</v>
      </c>
      <c r="G270" s="70" t="s">
        <v>259</v>
      </c>
      <c r="H270" s="58">
        <v>331</v>
      </c>
      <c r="I270" s="58" t="s">
        <v>0</v>
      </c>
      <c r="J270" s="58">
        <f t="shared" si="4"/>
        <v>331</v>
      </c>
    </row>
    <row r="271" spans="1:10" s="57" customFormat="1" ht="83.25">
      <c r="A271" s="58">
        <v>268</v>
      </c>
      <c r="B271" s="58" t="s">
        <v>491</v>
      </c>
      <c r="C271" s="58">
        <v>2</v>
      </c>
      <c r="D271" s="59" t="s">
        <v>408</v>
      </c>
      <c r="E271" s="58" t="s">
        <v>270</v>
      </c>
      <c r="F271" s="60" t="s">
        <v>408</v>
      </c>
      <c r="G271" s="70" t="s">
        <v>259</v>
      </c>
      <c r="H271" s="58">
        <v>466</v>
      </c>
      <c r="I271" s="58" t="s">
        <v>0</v>
      </c>
      <c r="J271" s="58">
        <f t="shared" si="4"/>
        <v>932</v>
      </c>
    </row>
    <row r="272" spans="1:10" s="57" customFormat="1" ht="83.25">
      <c r="A272" s="58">
        <v>269</v>
      </c>
      <c r="B272" s="58" t="s">
        <v>492</v>
      </c>
      <c r="C272" s="58">
        <v>4</v>
      </c>
      <c r="D272" s="59" t="s">
        <v>409</v>
      </c>
      <c r="E272" s="58" t="s">
        <v>270</v>
      </c>
      <c r="F272" s="60" t="s">
        <v>409</v>
      </c>
      <c r="G272" s="70" t="s">
        <v>259</v>
      </c>
      <c r="H272" s="58">
        <v>275</v>
      </c>
      <c r="I272" s="58" t="s">
        <v>0</v>
      </c>
      <c r="J272" s="58">
        <f t="shared" si="4"/>
        <v>1100</v>
      </c>
    </row>
    <row r="273" spans="1:10" s="57" customFormat="1" ht="111">
      <c r="A273" s="58">
        <v>270</v>
      </c>
      <c r="B273" s="58" t="s">
        <v>493</v>
      </c>
      <c r="C273" s="58">
        <v>500</v>
      </c>
      <c r="D273" s="59" t="s">
        <v>410</v>
      </c>
      <c r="E273" s="58" t="s">
        <v>270</v>
      </c>
      <c r="F273" s="60" t="s">
        <v>410</v>
      </c>
      <c r="G273" s="70" t="s">
        <v>259</v>
      </c>
      <c r="H273" s="58">
        <v>10</v>
      </c>
      <c r="I273" s="58" t="s">
        <v>521</v>
      </c>
      <c r="J273" s="58">
        <f t="shared" si="4"/>
        <v>5000</v>
      </c>
    </row>
    <row r="274" spans="1:10" s="57" customFormat="1" ht="83.25">
      <c r="A274" s="58">
        <v>271</v>
      </c>
      <c r="B274" s="58" t="s">
        <v>494</v>
      </c>
      <c r="C274" s="58">
        <v>1</v>
      </c>
      <c r="D274" s="59" t="s">
        <v>411</v>
      </c>
      <c r="E274" s="58" t="s">
        <v>270</v>
      </c>
      <c r="F274" s="60" t="s">
        <v>411</v>
      </c>
      <c r="G274" s="70" t="s">
        <v>259</v>
      </c>
      <c r="H274" s="62">
        <v>4350</v>
      </c>
      <c r="I274" s="58" t="s">
        <v>0</v>
      </c>
      <c r="J274" s="58">
        <f t="shared" si="4"/>
        <v>4350</v>
      </c>
    </row>
    <row r="275" spans="1:10" s="57" customFormat="1" ht="83.25">
      <c r="A275" s="58">
        <v>272</v>
      </c>
      <c r="B275" s="58" t="s">
        <v>495</v>
      </c>
      <c r="C275" s="58">
        <v>1</v>
      </c>
      <c r="D275" s="59" t="s">
        <v>412</v>
      </c>
      <c r="E275" s="58" t="s">
        <v>270</v>
      </c>
      <c r="F275" s="60" t="s">
        <v>412</v>
      </c>
      <c r="G275" s="70" t="s">
        <v>259</v>
      </c>
      <c r="H275" s="62">
        <v>4035</v>
      </c>
      <c r="I275" s="58" t="s">
        <v>0</v>
      </c>
      <c r="J275" s="58">
        <f t="shared" si="4"/>
        <v>4035</v>
      </c>
    </row>
    <row r="276" spans="1:10" s="57" customFormat="1" ht="83.25">
      <c r="A276" s="58">
        <v>273</v>
      </c>
      <c r="B276" s="58" t="s">
        <v>496</v>
      </c>
      <c r="C276" s="58">
        <v>2</v>
      </c>
      <c r="D276" s="59" t="s">
        <v>413</v>
      </c>
      <c r="E276" s="58" t="s">
        <v>270</v>
      </c>
      <c r="F276" s="60" t="s">
        <v>413</v>
      </c>
      <c r="G276" s="70" t="s">
        <v>259</v>
      </c>
      <c r="H276" s="62">
        <v>1200</v>
      </c>
      <c r="I276" s="58" t="s">
        <v>0</v>
      </c>
      <c r="J276" s="58">
        <f t="shared" si="4"/>
        <v>2400</v>
      </c>
    </row>
    <row r="277" spans="1:10" s="57" customFormat="1" ht="83.25">
      <c r="A277" s="58">
        <v>274</v>
      </c>
      <c r="B277" s="58" t="s">
        <v>497</v>
      </c>
      <c r="C277" s="58">
        <v>3</v>
      </c>
      <c r="D277" s="59" t="s">
        <v>414</v>
      </c>
      <c r="E277" s="58" t="s">
        <v>270</v>
      </c>
      <c r="F277" s="60" t="s">
        <v>414</v>
      </c>
      <c r="G277" s="70" t="s">
        <v>259</v>
      </c>
      <c r="H277" s="62">
        <v>3735</v>
      </c>
      <c r="I277" s="58" t="s">
        <v>519</v>
      </c>
      <c r="J277" s="58">
        <f t="shared" si="4"/>
        <v>11205</v>
      </c>
    </row>
    <row r="278" spans="1:10" s="57" customFormat="1" ht="83.25">
      <c r="A278" s="58">
        <v>275</v>
      </c>
      <c r="B278" s="58" t="s">
        <v>498</v>
      </c>
      <c r="C278" s="58">
        <v>1.35</v>
      </c>
      <c r="D278" s="59" t="s">
        <v>415</v>
      </c>
      <c r="E278" s="58" t="s">
        <v>270</v>
      </c>
      <c r="F278" s="60" t="s">
        <v>415</v>
      </c>
      <c r="G278" s="70" t="s">
        <v>259</v>
      </c>
      <c r="H278" s="62">
        <v>4545</v>
      </c>
      <c r="I278" s="58" t="s">
        <v>519</v>
      </c>
      <c r="J278" s="58">
        <f t="shared" si="4"/>
        <v>6135.75</v>
      </c>
    </row>
    <row r="279" spans="1:10" s="57" customFormat="1" ht="83.25">
      <c r="A279" s="58">
        <v>276</v>
      </c>
      <c r="B279" s="58" t="s">
        <v>499</v>
      </c>
      <c r="C279" s="58">
        <v>71.42</v>
      </c>
      <c r="D279" s="59" t="s">
        <v>416</v>
      </c>
      <c r="E279" s="58" t="s">
        <v>270</v>
      </c>
      <c r="F279" s="60" t="s">
        <v>416</v>
      </c>
      <c r="G279" s="70" t="s">
        <v>259</v>
      </c>
      <c r="H279" s="62">
        <v>1028</v>
      </c>
      <c r="I279" s="58" t="s">
        <v>4</v>
      </c>
      <c r="J279" s="58">
        <f t="shared" si="4"/>
        <v>73419.759999999995</v>
      </c>
    </row>
    <row r="280" spans="1:10" s="57" customFormat="1" ht="83.25">
      <c r="A280" s="58">
        <v>277</v>
      </c>
      <c r="B280" s="58" t="s">
        <v>500</v>
      </c>
      <c r="C280" s="58">
        <v>7.3</v>
      </c>
      <c r="D280" s="59" t="s">
        <v>417</v>
      </c>
      <c r="E280" s="58" t="s">
        <v>270</v>
      </c>
      <c r="F280" s="60" t="s">
        <v>417</v>
      </c>
      <c r="G280" s="70" t="s">
        <v>259</v>
      </c>
      <c r="H280" s="62">
        <v>1345</v>
      </c>
      <c r="I280" s="58" t="s">
        <v>2</v>
      </c>
      <c r="J280" s="58">
        <f t="shared" si="4"/>
        <v>9818.5</v>
      </c>
    </row>
    <row r="281" spans="1:10" s="57" customFormat="1" ht="111">
      <c r="A281" s="58">
        <v>278</v>
      </c>
      <c r="B281" s="58" t="s">
        <v>501</v>
      </c>
      <c r="C281" s="58">
        <v>150</v>
      </c>
      <c r="D281" s="59" t="s">
        <v>418</v>
      </c>
      <c r="E281" s="58" t="s">
        <v>270</v>
      </c>
      <c r="F281" s="60" t="s">
        <v>418</v>
      </c>
      <c r="G281" s="70" t="s">
        <v>259</v>
      </c>
      <c r="H281" s="62">
        <v>1443</v>
      </c>
      <c r="I281" s="58" t="s">
        <v>0</v>
      </c>
      <c r="J281" s="58">
        <f t="shared" si="4"/>
        <v>216450</v>
      </c>
    </row>
    <row r="282" spans="1:10" s="57" customFormat="1" ht="111">
      <c r="A282" s="58">
        <v>279</v>
      </c>
      <c r="B282" s="58" t="s">
        <v>502</v>
      </c>
      <c r="C282" s="58">
        <v>25</v>
      </c>
      <c r="D282" s="59" t="s">
        <v>419</v>
      </c>
      <c r="E282" s="58" t="s">
        <v>270</v>
      </c>
      <c r="F282" s="60" t="s">
        <v>419</v>
      </c>
      <c r="G282" s="70" t="s">
        <v>259</v>
      </c>
      <c r="H282" s="62">
        <v>1299</v>
      </c>
      <c r="I282" s="58" t="s">
        <v>0</v>
      </c>
      <c r="J282" s="58">
        <f t="shared" si="4"/>
        <v>32475</v>
      </c>
    </row>
    <row r="283" spans="1:10" s="57" customFormat="1" ht="83.25">
      <c r="A283" s="58">
        <v>280</v>
      </c>
      <c r="B283" s="58" t="s">
        <v>503</v>
      </c>
      <c r="C283" s="58">
        <v>300</v>
      </c>
      <c r="D283" s="59" t="s">
        <v>420</v>
      </c>
      <c r="E283" s="58" t="s">
        <v>270</v>
      </c>
      <c r="F283" s="60" t="s">
        <v>420</v>
      </c>
      <c r="G283" s="70" t="s">
        <v>259</v>
      </c>
      <c r="H283" s="58">
        <v>260</v>
      </c>
      <c r="I283" s="58" t="s">
        <v>2</v>
      </c>
      <c r="J283" s="58">
        <f t="shared" si="4"/>
        <v>78000</v>
      </c>
    </row>
    <row r="284" spans="1:10" s="57" customFormat="1" ht="83.25">
      <c r="A284" s="58">
        <v>281</v>
      </c>
      <c r="B284" s="58" t="s">
        <v>504</v>
      </c>
      <c r="C284" s="58">
        <v>1</v>
      </c>
      <c r="D284" s="59" t="s">
        <v>421</v>
      </c>
      <c r="E284" s="58" t="s">
        <v>270</v>
      </c>
      <c r="F284" s="60" t="s">
        <v>421</v>
      </c>
      <c r="G284" s="70" t="s">
        <v>259</v>
      </c>
      <c r="H284" s="62">
        <v>5678</v>
      </c>
      <c r="I284" s="58" t="s">
        <v>0</v>
      </c>
      <c r="J284" s="58">
        <f t="shared" si="4"/>
        <v>5678</v>
      </c>
    </row>
    <row r="285" spans="1:10" s="57" customFormat="1" ht="83.25">
      <c r="A285" s="58">
        <v>282</v>
      </c>
      <c r="B285" s="58" t="s">
        <v>505</v>
      </c>
      <c r="C285" s="58">
        <v>1</v>
      </c>
      <c r="D285" s="59" t="s">
        <v>422</v>
      </c>
      <c r="E285" s="58" t="s">
        <v>270</v>
      </c>
      <c r="F285" s="60" t="s">
        <v>422</v>
      </c>
      <c r="G285" s="70" t="s">
        <v>259</v>
      </c>
      <c r="H285" s="62">
        <v>7000</v>
      </c>
      <c r="I285" s="58" t="s">
        <v>0</v>
      </c>
      <c r="J285" s="58">
        <f t="shared" si="4"/>
        <v>7000</v>
      </c>
    </row>
    <row r="286" spans="1:10" s="57" customFormat="1" ht="83.25">
      <c r="A286" s="58">
        <v>283</v>
      </c>
      <c r="B286" s="58" t="s">
        <v>506</v>
      </c>
      <c r="C286" s="58">
        <v>90</v>
      </c>
      <c r="D286" s="59" t="s">
        <v>423</v>
      </c>
      <c r="E286" s="58" t="s">
        <v>270</v>
      </c>
      <c r="F286" s="60" t="s">
        <v>423</v>
      </c>
      <c r="G286" s="70" t="s">
        <v>259</v>
      </c>
      <c r="H286" s="58">
        <v>336</v>
      </c>
      <c r="I286" s="58" t="s">
        <v>2</v>
      </c>
      <c r="J286" s="58">
        <f t="shared" si="4"/>
        <v>30240</v>
      </c>
    </row>
    <row r="287" spans="1:10" s="57" customFormat="1" ht="83.25">
      <c r="A287" s="58">
        <v>284</v>
      </c>
      <c r="B287" s="58" t="s">
        <v>507</v>
      </c>
      <c r="C287" s="58">
        <v>30</v>
      </c>
      <c r="D287" s="59" t="s">
        <v>424</v>
      </c>
      <c r="E287" s="58" t="s">
        <v>270</v>
      </c>
      <c r="F287" s="60" t="s">
        <v>424</v>
      </c>
      <c r="G287" s="70" t="s">
        <v>259</v>
      </c>
      <c r="H287" s="58">
        <v>389</v>
      </c>
      <c r="I287" s="58" t="s">
        <v>2</v>
      </c>
      <c r="J287" s="58">
        <f t="shared" si="4"/>
        <v>11670</v>
      </c>
    </row>
    <row r="288" spans="1:10" s="57" customFormat="1" ht="83.25">
      <c r="A288" s="58">
        <v>285</v>
      </c>
      <c r="B288" s="58" t="s">
        <v>508</v>
      </c>
      <c r="C288" s="58">
        <v>30</v>
      </c>
      <c r="D288" s="59" t="s">
        <v>425</v>
      </c>
      <c r="E288" s="58" t="s">
        <v>270</v>
      </c>
      <c r="F288" s="60" t="s">
        <v>425</v>
      </c>
      <c r="G288" s="70" t="s">
        <v>259</v>
      </c>
      <c r="H288" s="58">
        <v>407</v>
      </c>
      <c r="I288" s="58" t="s">
        <v>2</v>
      </c>
      <c r="J288" s="58">
        <f t="shared" si="4"/>
        <v>12210</v>
      </c>
    </row>
    <row r="289" spans="1:10" s="57" customFormat="1" ht="83.25">
      <c r="A289" s="58">
        <v>286</v>
      </c>
      <c r="B289" s="58" t="s">
        <v>509</v>
      </c>
      <c r="C289" s="58">
        <v>30</v>
      </c>
      <c r="D289" s="59" t="s">
        <v>426</v>
      </c>
      <c r="E289" s="58" t="s">
        <v>270</v>
      </c>
      <c r="F289" s="60" t="s">
        <v>426</v>
      </c>
      <c r="G289" s="70" t="s">
        <v>259</v>
      </c>
      <c r="H289" s="62">
        <v>1650</v>
      </c>
      <c r="I289" s="58" t="s">
        <v>2</v>
      </c>
      <c r="J289" s="58">
        <f t="shared" si="4"/>
        <v>49500</v>
      </c>
    </row>
    <row r="290" spans="1:10" s="57" customFormat="1" ht="111">
      <c r="A290" s="58">
        <v>287</v>
      </c>
      <c r="B290" s="58" t="s">
        <v>510</v>
      </c>
      <c r="C290" s="58">
        <v>1</v>
      </c>
      <c r="D290" s="59" t="s">
        <v>427</v>
      </c>
      <c r="E290" s="58" t="s">
        <v>270</v>
      </c>
      <c r="F290" s="60" t="s">
        <v>427</v>
      </c>
      <c r="G290" s="70" t="s">
        <v>259</v>
      </c>
      <c r="H290" s="62">
        <v>34894</v>
      </c>
      <c r="I290" s="58" t="s">
        <v>0</v>
      </c>
      <c r="J290" s="58">
        <f t="shared" si="4"/>
        <v>34894</v>
      </c>
    </row>
    <row r="291" spans="1:10" s="57" customFormat="1" ht="83.25">
      <c r="A291" s="58">
        <v>288</v>
      </c>
      <c r="B291" s="58" t="s">
        <v>511</v>
      </c>
      <c r="C291" s="58">
        <v>60</v>
      </c>
      <c r="D291" s="59" t="s">
        <v>428</v>
      </c>
      <c r="E291" s="58" t="s">
        <v>270</v>
      </c>
      <c r="F291" s="60" t="s">
        <v>428</v>
      </c>
      <c r="G291" s="70" t="s">
        <v>259</v>
      </c>
      <c r="H291" s="58">
        <v>210</v>
      </c>
      <c r="I291" s="58" t="s">
        <v>2</v>
      </c>
      <c r="J291" s="58">
        <f t="shared" si="4"/>
        <v>12600</v>
      </c>
    </row>
    <row r="292" spans="1:10" s="57" customFormat="1" ht="83.25">
      <c r="A292" s="58">
        <v>289</v>
      </c>
      <c r="B292" s="58" t="s">
        <v>512</v>
      </c>
      <c r="C292" s="58">
        <v>1</v>
      </c>
      <c r="D292" s="59" t="s">
        <v>429</v>
      </c>
      <c r="E292" s="58" t="s">
        <v>270</v>
      </c>
      <c r="F292" s="60" t="s">
        <v>429</v>
      </c>
      <c r="G292" s="70" t="s">
        <v>259</v>
      </c>
      <c r="H292" s="62">
        <v>2400</v>
      </c>
      <c r="I292" s="58" t="s">
        <v>0</v>
      </c>
      <c r="J292" s="58">
        <f t="shared" si="4"/>
        <v>2400</v>
      </c>
    </row>
    <row r="293" spans="1:10" s="57" customFormat="1" ht="83.25">
      <c r="A293" s="58">
        <v>290</v>
      </c>
      <c r="B293" s="58" t="s">
        <v>513</v>
      </c>
      <c r="C293" s="58">
        <v>1</v>
      </c>
      <c r="D293" s="59" t="s">
        <v>430</v>
      </c>
      <c r="E293" s="58" t="s">
        <v>270</v>
      </c>
      <c r="F293" s="60" t="s">
        <v>430</v>
      </c>
      <c r="G293" s="70" t="s">
        <v>259</v>
      </c>
      <c r="H293" s="58">
        <v>191</v>
      </c>
      <c r="I293" s="58" t="s">
        <v>0</v>
      </c>
      <c r="J293" s="58">
        <f t="shared" si="4"/>
        <v>191</v>
      </c>
    </row>
    <row r="294" spans="1:10" s="57" customFormat="1" ht="111">
      <c r="A294" s="58">
        <v>291</v>
      </c>
      <c r="B294" s="58" t="s">
        <v>514</v>
      </c>
      <c r="C294" s="58">
        <v>178</v>
      </c>
      <c r="D294" s="59" t="s">
        <v>431</v>
      </c>
      <c r="E294" s="58" t="s">
        <v>270</v>
      </c>
      <c r="F294" s="60" t="s">
        <v>431</v>
      </c>
      <c r="G294" s="70" t="s">
        <v>259</v>
      </c>
      <c r="H294" s="58">
        <v>155</v>
      </c>
      <c r="I294" s="58" t="s">
        <v>2</v>
      </c>
      <c r="J294" s="58">
        <f t="shared" si="4"/>
        <v>27590</v>
      </c>
    </row>
    <row r="295" spans="1:10" s="57" customFormat="1" ht="83.25">
      <c r="A295" s="58">
        <v>292</v>
      </c>
      <c r="B295" s="58" t="s">
        <v>515</v>
      </c>
      <c r="C295" s="58">
        <v>173.5</v>
      </c>
      <c r="D295" s="59" t="s">
        <v>432</v>
      </c>
      <c r="E295" s="58" t="s">
        <v>270</v>
      </c>
      <c r="F295" s="60" t="s">
        <v>432</v>
      </c>
      <c r="G295" s="70" t="s">
        <v>259</v>
      </c>
      <c r="H295" s="58">
        <v>40</v>
      </c>
      <c r="I295" s="58" t="s">
        <v>4</v>
      </c>
      <c r="J295" s="58">
        <f t="shared" si="4"/>
        <v>6940</v>
      </c>
    </row>
    <row r="296" spans="1:10" s="57" customFormat="1" ht="83.25">
      <c r="A296" s="58">
        <v>293</v>
      </c>
      <c r="B296" s="58" t="s">
        <v>516</v>
      </c>
      <c r="C296" s="58">
        <v>151.5</v>
      </c>
      <c r="D296" s="59" t="s">
        <v>433</v>
      </c>
      <c r="E296" s="58" t="s">
        <v>270</v>
      </c>
      <c r="F296" s="60" t="s">
        <v>433</v>
      </c>
      <c r="G296" s="70" t="s">
        <v>259</v>
      </c>
      <c r="H296" s="58">
        <v>97.5</v>
      </c>
      <c r="I296" s="58" t="s">
        <v>4</v>
      </c>
      <c r="J296" s="58">
        <f t="shared" si="4"/>
        <v>14771.25</v>
      </c>
    </row>
    <row r="297" spans="1:10" s="57" customFormat="1" ht="83.25">
      <c r="A297" s="58">
        <v>294</v>
      </c>
      <c r="B297" s="58" t="s">
        <v>517</v>
      </c>
      <c r="C297" s="58">
        <v>667.6</v>
      </c>
      <c r="D297" s="59" t="s">
        <v>434</v>
      </c>
      <c r="E297" s="58" t="s">
        <v>270</v>
      </c>
      <c r="F297" s="60" t="s">
        <v>434</v>
      </c>
      <c r="G297" s="70" t="s">
        <v>259</v>
      </c>
      <c r="H297" s="58">
        <v>30</v>
      </c>
      <c r="I297" s="58" t="s">
        <v>4</v>
      </c>
      <c r="J297" s="58">
        <f t="shared" si="4"/>
        <v>20028</v>
      </c>
    </row>
    <row r="298" spans="1:10" s="79" customFormat="1" ht="56.25" customHeight="1">
      <c r="A298" s="82" t="s">
        <v>524</v>
      </c>
      <c r="B298" s="83"/>
      <c r="C298" s="83"/>
      <c r="D298" s="83"/>
      <c r="E298" s="83"/>
      <c r="F298" s="83"/>
      <c r="G298" s="83"/>
      <c r="H298" s="83"/>
      <c r="I298" s="84"/>
      <c r="J298" s="78">
        <f>SUM(J4:J297)</f>
        <v>7709539.0509599997</v>
      </c>
    </row>
    <row r="299" spans="1:10" s="79" customFormat="1" ht="56.25" customHeight="1">
      <c r="A299" s="82" t="s">
        <v>525</v>
      </c>
      <c r="B299" s="83"/>
      <c r="C299" s="83"/>
      <c r="D299" s="83"/>
      <c r="E299" s="83"/>
      <c r="F299" s="83"/>
      <c r="G299" s="83"/>
      <c r="H299" s="83"/>
      <c r="I299" s="84"/>
      <c r="J299" s="78">
        <f>J298*18%</f>
        <v>1387717.0291727998</v>
      </c>
    </row>
    <row r="300" spans="1:10" s="79" customFormat="1" ht="56.25" customHeight="1">
      <c r="A300" s="82" t="s">
        <v>526</v>
      </c>
      <c r="B300" s="83"/>
      <c r="C300" s="83"/>
      <c r="D300" s="83"/>
      <c r="E300" s="83"/>
      <c r="F300" s="83"/>
      <c r="G300" s="83"/>
      <c r="H300" s="83"/>
      <c r="I300" s="84"/>
      <c r="J300" s="78">
        <f>J298+J299</f>
        <v>9097256.0801327992</v>
      </c>
    </row>
    <row r="301" spans="1:10" s="57" customFormat="1" ht="56.25" customHeight="1">
      <c r="A301" s="75"/>
      <c r="B301" s="75"/>
      <c r="C301" s="75"/>
      <c r="D301" s="76"/>
      <c r="E301" s="75"/>
      <c r="F301" s="77"/>
      <c r="H301" s="75"/>
      <c r="I301" s="75"/>
      <c r="J301" s="75"/>
    </row>
  </sheetData>
  <mergeCells count="5">
    <mergeCell ref="A2:J2"/>
    <mergeCell ref="A298:I298"/>
    <mergeCell ref="A299:I299"/>
    <mergeCell ref="A300:I300"/>
    <mergeCell ref="A1:J1"/>
  </mergeCells>
  <pageMargins left="0.23622047244094491" right="0.23622047244094491" top="0.23622047244094491" bottom="0.23622047244094491" header="0.31496062992125984" footer="0.31496062992125984"/>
  <pageSetup paperSize="5" scale="32" fitToHeight="14" orientation="portrait" verticalDpi="0" r:id="rId1"/>
  <rowBreaks count="1" manualBreakCount="1">
    <brk id="28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DUPLICATE</vt:lpstr>
      <vt:lpstr>Badampet FINAL</vt:lpstr>
      <vt:lpstr>'Badampet FINAL'!Print_Area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TGSPDCL</cp:lastModifiedBy>
  <cp:lastPrinted>2025-10-29T06:09:33Z</cp:lastPrinted>
  <dcterms:created xsi:type="dcterms:W3CDTF">2022-12-14T07:32:01Z</dcterms:created>
  <dcterms:modified xsi:type="dcterms:W3CDTF">2025-10-29T08:25:30Z</dcterms:modified>
</cp:coreProperties>
</file>